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8108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C:\Users\Alex\Desktop\"/>
    </mc:Choice>
  </mc:AlternateContent>
  <xr:revisionPtr revIDLastSave="7" documentId="642F360F8684635922F51C91D64BA17F607A437C" xr6:coauthVersionLast="17" xr6:coauthVersionMax="17" xr10:uidLastSave="{FDFF695F-24F1-4CD4-B430-3FB27FD0622C}"/>
  <bookViews>
    <workbookView showHorizontalScroll="0" showVerticalScroll="0" showSheetTabs="0" xWindow="0" yWindow="0" windowWidth="16815" windowHeight="7515" tabRatio="245" xr2:uid="{00000000-000D-0000-FFFF-FFFF00000000}"/>
  </bookViews>
  <sheets>
    <sheet name="Scoresheet" sheetId="1" r:id="rId1"/>
    <sheet name="Sheet1" sheetId="4" r:id="rId2"/>
    <sheet name="SortLookup" sheetId="2" r:id="rId3"/>
    <sheet name="Help" sheetId="3" r:id="rId4"/>
  </sheets>
  <definedNames>
    <definedName name="_xlnm._FilterDatabase" localSheetId="0" hidden="1">Scoresheet!$A$3:$IL$5</definedName>
    <definedName name="_xlnm.Print_Area" localSheetId="0">Scoresheet!$A$1:$IL$87</definedName>
    <definedName name="_xlnm.Print_Titles" localSheetId="0">Scoresheet!$A:$F,Scoresheet!$1:$2</definedName>
    <definedName name="Z_1229FF16_6ED5_4DBA_B9FE_D3EE84024C57_.wvu.PrintArea" localSheetId="0" hidden="1">Scoresheet!$A$1:$IK$2</definedName>
    <definedName name="Z_1229FF16_6ED5_4DBA_B9FE_D3EE84024C57_.wvu.PrintTitles" localSheetId="0" hidden="1">Scoresheet!$A:$F,Scoresheet!$1:$2</definedName>
  </definedNames>
  <calcPr calcId="171026" fullPrecision="0"/>
  <customWorkbookViews>
    <customWorkbookView name=" James D. Morgan - Personal View" guid="{233156EF-6886-4018-8D35-72AEDB4F2C43}" mergeInterval="0" personalView="1" maximized="1" windowWidth="1221" windowHeight="736" tabRatio="202" activeSheetId="1"/>
    <customWorkbookView name="Mick Marchi - Personal View" guid="{1229FF16-6ED5-4DBA-B9FE-D3EE84024C57}" mergeInterval="0" personalView="1" maximized="1" windowWidth="1063" windowHeight="646" tabRatio="245" activeSheetId="1" showComments="commIndAndComment"/>
  </customWorkbookViews>
  <webPublishing targetScreenSize="1024x768" codePage="20127"/>
</workbook>
</file>

<file path=xl/calcChain.xml><?xml version="1.0" encoding="utf-8"?>
<calcChain xmlns="http://schemas.openxmlformats.org/spreadsheetml/2006/main">
  <c r="CJ15" i="1" l="1"/>
  <c r="CK15" i="1"/>
  <c r="CL15" i="1"/>
  <c r="CM15" i="1"/>
  <c r="BY15" i="1"/>
  <c r="BZ15" i="1"/>
  <c r="CA15" i="1"/>
  <c r="CB15" i="1"/>
  <c r="BL15" i="1"/>
  <c r="BM15" i="1"/>
  <c r="BN15" i="1"/>
  <c r="BO15" i="1"/>
  <c r="BA15" i="1"/>
  <c r="BB15" i="1"/>
  <c r="BC15" i="1"/>
  <c r="BD15" i="1"/>
  <c r="AO15" i="1"/>
  <c r="AP15" i="1"/>
  <c r="AQ15" i="1"/>
  <c r="AR15" i="1"/>
  <c r="AB15" i="1"/>
  <c r="AC15" i="1"/>
  <c r="AD15" i="1"/>
  <c r="AE15" i="1"/>
  <c r="O15" i="1"/>
  <c r="N15" i="1"/>
  <c r="M15" i="1"/>
  <c r="L15" i="1"/>
  <c r="K15" i="1"/>
  <c r="J15" i="1"/>
  <c r="I15" i="1"/>
  <c r="G15" i="1"/>
  <c r="H15" i="1"/>
  <c r="CL44" i="1"/>
  <c r="CK44" i="1"/>
  <c r="CJ44" i="1"/>
  <c r="CM44" i="1"/>
  <c r="CA44" i="1"/>
  <c r="BZ44" i="1"/>
  <c r="BY44" i="1"/>
  <c r="BN44" i="1"/>
  <c r="BM44" i="1"/>
  <c r="BL44" i="1"/>
  <c r="BC44" i="1"/>
  <c r="BB44" i="1"/>
  <c r="BA44" i="1"/>
  <c r="AQ44" i="1"/>
  <c r="AP44" i="1"/>
  <c r="AO44" i="1"/>
  <c r="AR44" i="1"/>
  <c r="AD44" i="1"/>
  <c r="M44" i="1"/>
  <c r="AC44" i="1"/>
  <c r="AB44" i="1"/>
  <c r="O44" i="1"/>
  <c r="N44" i="1"/>
  <c r="J44" i="1"/>
  <c r="I44" i="1"/>
  <c r="CL37" i="1"/>
  <c r="CK37" i="1"/>
  <c r="CJ37" i="1"/>
  <c r="CM37" i="1"/>
  <c r="CA37" i="1"/>
  <c r="BZ37" i="1"/>
  <c r="BY37" i="1"/>
  <c r="CB37" i="1"/>
  <c r="CL24" i="1"/>
  <c r="CK24" i="1"/>
  <c r="CJ24" i="1"/>
  <c r="CM24" i="1"/>
  <c r="CA24" i="1"/>
  <c r="BZ24" i="1"/>
  <c r="BY24" i="1"/>
  <c r="CB24" i="1"/>
  <c r="CL14" i="1"/>
  <c r="CK14" i="1"/>
  <c r="CJ14" i="1"/>
  <c r="CM14" i="1"/>
  <c r="CA14" i="1"/>
  <c r="BZ14" i="1"/>
  <c r="BY14" i="1"/>
  <c r="CB14" i="1"/>
  <c r="CL4" i="1"/>
  <c r="CK4" i="1"/>
  <c r="CJ4" i="1"/>
  <c r="CA4" i="1"/>
  <c r="BZ4" i="1"/>
  <c r="BY4" i="1"/>
  <c r="CB4" i="1"/>
  <c r="BN4" i="1"/>
  <c r="BM4" i="1"/>
  <c r="BL4" i="1"/>
  <c r="BO4" i="1"/>
  <c r="BC4" i="1"/>
  <c r="BB4" i="1"/>
  <c r="BA4" i="1"/>
  <c r="AQ4" i="1"/>
  <c r="AP4" i="1"/>
  <c r="AO4" i="1"/>
  <c r="AD4" i="1"/>
  <c r="AC4" i="1"/>
  <c r="AB4" i="1"/>
  <c r="O4" i="1"/>
  <c r="N4" i="1"/>
  <c r="J4" i="1"/>
  <c r="I4" i="1"/>
  <c r="G4" i="1"/>
  <c r="CL12" i="1"/>
  <c r="CK12" i="1"/>
  <c r="CJ12" i="1"/>
  <c r="CA12" i="1"/>
  <c r="BZ12" i="1"/>
  <c r="BY12" i="1"/>
  <c r="BN12" i="1"/>
  <c r="BM12" i="1"/>
  <c r="BL12" i="1"/>
  <c r="BO12" i="1"/>
  <c r="BC12" i="1"/>
  <c r="BB12" i="1"/>
  <c r="BA12" i="1"/>
  <c r="AQ12" i="1"/>
  <c r="AP12" i="1"/>
  <c r="AO12" i="1"/>
  <c r="AD12" i="1"/>
  <c r="M12" i="1"/>
  <c r="AC12" i="1"/>
  <c r="AB12" i="1"/>
  <c r="O12" i="1"/>
  <c r="N12" i="1"/>
  <c r="J12" i="1"/>
  <c r="I12" i="1"/>
  <c r="CB44" i="1"/>
  <c r="BO44" i="1"/>
  <c r="BD44" i="1"/>
  <c r="AE44" i="1"/>
  <c r="L44" i="1"/>
  <c r="K44" i="1"/>
  <c r="G44" i="1"/>
  <c r="I54" i="1"/>
  <c r="J54" i="1"/>
  <c r="G54" i="1"/>
  <c r="I62" i="1"/>
  <c r="J62" i="1"/>
  <c r="G62" i="1"/>
  <c r="H44" i="1"/>
  <c r="CM12" i="1"/>
  <c r="M4" i="1"/>
  <c r="CB12" i="1"/>
  <c r="CM4" i="1"/>
  <c r="BD4" i="1"/>
  <c r="AR4" i="1"/>
  <c r="AE4" i="1"/>
  <c r="L4" i="1"/>
  <c r="K4" i="1"/>
  <c r="H4" i="1"/>
  <c r="BD12" i="1"/>
  <c r="AR12" i="1"/>
  <c r="AE12" i="1"/>
  <c r="L12" i="1"/>
  <c r="K12" i="1"/>
  <c r="G12" i="1"/>
  <c r="CL46" i="1"/>
  <c r="CK46" i="1"/>
  <c r="CJ46" i="1"/>
  <c r="CA46" i="1"/>
  <c r="BZ46" i="1"/>
  <c r="BY46" i="1"/>
  <c r="BN46" i="1"/>
  <c r="BM46" i="1"/>
  <c r="BL46" i="1"/>
  <c r="BC46" i="1"/>
  <c r="BB46" i="1"/>
  <c r="BA46" i="1"/>
  <c r="BD46" i="1"/>
  <c r="AQ46" i="1"/>
  <c r="AP46" i="1"/>
  <c r="AO46" i="1"/>
  <c r="AD46" i="1"/>
  <c r="M46" i="1"/>
  <c r="AC46" i="1"/>
  <c r="AB46" i="1"/>
  <c r="O46" i="1"/>
  <c r="N46" i="1"/>
  <c r="J46" i="1"/>
  <c r="I46" i="1"/>
  <c r="CL32" i="1"/>
  <c r="CK32" i="1"/>
  <c r="CJ32" i="1"/>
  <c r="CA32" i="1"/>
  <c r="BZ32" i="1"/>
  <c r="BY32" i="1"/>
  <c r="BN32" i="1"/>
  <c r="BM32" i="1"/>
  <c r="BL32" i="1"/>
  <c r="BC32" i="1"/>
  <c r="BB32" i="1"/>
  <c r="BA32" i="1"/>
  <c r="AQ32" i="1"/>
  <c r="AP32" i="1"/>
  <c r="AO32" i="1"/>
  <c r="AD32" i="1"/>
  <c r="AC32" i="1"/>
  <c r="AB32" i="1"/>
  <c r="O32" i="1"/>
  <c r="N32" i="1"/>
  <c r="J32" i="1"/>
  <c r="I32" i="1"/>
  <c r="CL36" i="1"/>
  <c r="CK36" i="1"/>
  <c r="CJ36" i="1"/>
  <c r="CA36" i="1"/>
  <c r="BZ36" i="1"/>
  <c r="BY36" i="1"/>
  <c r="BN36" i="1"/>
  <c r="BM36" i="1"/>
  <c r="BL36" i="1"/>
  <c r="BC36" i="1"/>
  <c r="BB36" i="1"/>
  <c r="BA36" i="1"/>
  <c r="AQ36" i="1"/>
  <c r="AP36" i="1"/>
  <c r="AO36" i="1"/>
  <c r="AD36" i="1"/>
  <c r="AC36" i="1"/>
  <c r="AB36" i="1"/>
  <c r="O36" i="1"/>
  <c r="N36" i="1"/>
  <c r="J36" i="1"/>
  <c r="I36" i="1"/>
  <c r="CL28" i="1"/>
  <c r="CK28" i="1"/>
  <c r="CJ28" i="1"/>
  <c r="CA28" i="1"/>
  <c r="BZ28" i="1"/>
  <c r="BY28" i="1"/>
  <c r="BN28" i="1"/>
  <c r="BM28" i="1"/>
  <c r="BL28" i="1"/>
  <c r="BC28" i="1"/>
  <c r="BB28" i="1"/>
  <c r="BA28" i="1"/>
  <c r="AQ28" i="1"/>
  <c r="AP28" i="1"/>
  <c r="AO28" i="1"/>
  <c r="AD28" i="1"/>
  <c r="AC28" i="1"/>
  <c r="AB28" i="1"/>
  <c r="O28" i="1"/>
  <c r="N28" i="1"/>
  <c r="J28" i="1"/>
  <c r="I28" i="1"/>
  <c r="CL40" i="1"/>
  <c r="CK40" i="1"/>
  <c r="CJ40" i="1"/>
  <c r="CA40" i="1"/>
  <c r="BZ40" i="1"/>
  <c r="BY40" i="1"/>
  <c r="BN40" i="1"/>
  <c r="BM40" i="1"/>
  <c r="BL40" i="1"/>
  <c r="BC40" i="1"/>
  <c r="BB40" i="1"/>
  <c r="BA40" i="1"/>
  <c r="AQ40" i="1"/>
  <c r="AP40" i="1"/>
  <c r="AO40" i="1"/>
  <c r="AD40" i="1"/>
  <c r="AC40" i="1"/>
  <c r="AB40" i="1"/>
  <c r="O40" i="1"/>
  <c r="N40" i="1"/>
  <c r="J40" i="1"/>
  <c r="I40" i="1"/>
  <c r="CL18" i="1"/>
  <c r="CK18" i="1"/>
  <c r="CJ18" i="1"/>
  <c r="CA18" i="1"/>
  <c r="BZ18" i="1"/>
  <c r="BY18" i="1"/>
  <c r="CM46" i="1"/>
  <c r="AR46" i="1"/>
  <c r="CM32" i="1"/>
  <c r="CB32" i="1"/>
  <c r="G32" i="1"/>
  <c r="CB40" i="1"/>
  <c r="M28" i="1"/>
  <c r="BD28" i="1"/>
  <c r="BO36" i="1"/>
  <c r="BO32" i="1"/>
  <c r="G46" i="1"/>
  <c r="CM18" i="1"/>
  <c r="G40" i="1"/>
  <c r="BO40" i="1"/>
  <c r="CM28" i="1"/>
  <c r="M36" i="1"/>
  <c r="M40" i="1"/>
  <c r="CB28" i="1"/>
  <c r="AR36" i="1"/>
  <c r="CM36" i="1"/>
  <c r="AE46" i="1"/>
  <c r="CB46" i="1"/>
  <c r="AR40" i="1"/>
  <c r="CM40" i="1"/>
  <c r="BO28" i="1"/>
  <c r="CB36" i="1"/>
  <c r="M32" i="1"/>
  <c r="BD32" i="1"/>
  <c r="BO46" i="1"/>
  <c r="AR32" i="1"/>
  <c r="AE32" i="1"/>
  <c r="L32" i="1"/>
  <c r="BD36" i="1"/>
  <c r="AE36" i="1"/>
  <c r="L36" i="1"/>
  <c r="G36" i="1"/>
  <c r="AR28" i="1"/>
  <c r="AE28" i="1"/>
  <c r="L28" i="1"/>
  <c r="G28" i="1"/>
  <c r="BD40" i="1"/>
  <c r="AE40" i="1"/>
  <c r="L40" i="1"/>
  <c r="L46" i="1"/>
  <c r="K46" i="1"/>
  <c r="CB18" i="1"/>
  <c r="CL42" i="1"/>
  <c r="CK42" i="1"/>
  <c r="CJ42" i="1"/>
  <c r="CA42" i="1"/>
  <c r="BZ42" i="1"/>
  <c r="BY42" i="1"/>
  <c r="BN42" i="1"/>
  <c r="BM42" i="1"/>
  <c r="BL42" i="1"/>
  <c r="BC42" i="1"/>
  <c r="BB42" i="1"/>
  <c r="BA42" i="1"/>
  <c r="AQ42" i="1"/>
  <c r="AP42" i="1"/>
  <c r="AO42" i="1"/>
  <c r="AD42" i="1"/>
  <c r="AC42" i="1"/>
  <c r="AB42" i="1"/>
  <c r="O42" i="1"/>
  <c r="N42" i="1"/>
  <c r="J42" i="1"/>
  <c r="I42" i="1"/>
  <c r="CL26" i="1"/>
  <c r="CK26" i="1"/>
  <c r="CJ26" i="1"/>
  <c r="CA26" i="1"/>
  <c r="BZ26" i="1"/>
  <c r="BY26" i="1"/>
  <c r="BN26" i="1"/>
  <c r="BM26" i="1"/>
  <c r="BL26" i="1"/>
  <c r="BC26" i="1"/>
  <c r="BB26" i="1"/>
  <c r="BA26" i="1"/>
  <c r="AQ26" i="1"/>
  <c r="AP26" i="1"/>
  <c r="AO26" i="1"/>
  <c r="AD26" i="1"/>
  <c r="AC26" i="1"/>
  <c r="AB26" i="1"/>
  <c r="O26" i="1"/>
  <c r="N26" i="1"/>
  <c r="J26" i="1"/>
  <c r="I26" i="1"/>
  <c r="CL27" i="1"/>
  <c r="CK27" i="1"/>
  <c r="CJ27" i="1"/>
  <c r="CA27" i="1"/>
  <c r="BZ27" i="1"/>
  <c r="BY27" i="1"/>
  <c r="BN27" i="1"/>
  <c r="BM27" i="1"/>
  <c r="BL27" i="1"/>
  <c r="BC27" i="1"/>
  <c r="BB27" i="1"/>
  <c r="BA27" i="1"/>
  <c r="AQ27" i="1"/>
  <c r="AP27" i="1"/>
  <c r="AO27" i="1"/>
  <c r="AD27" i="1"/>
  <c r="AC27" i="1"/>
  <c r="AB27" i="1"/>
  <c r="O27" i="1"/>
  <c r="N27" i="1"/>
  <c r="J27" i="1"/>
  <c r="I27" i="1"/>
  <c r="CL35" i="1"/>
  <c r="CK35" i="1"/>
  <c r="CJ35" i="1"/>
  <c r="CA35" i="1"/>
  <c r="BZ35" i="1"/>
  <c r="BY35" i="1"/>
  <c r="BN35" i="1"/>
  <c r="BM35" i="1"/>
  <c r="BL35" i="1"/>
  <c r="BC35" i="1"/>
  <c r="BB35" i="1"/>
  <c r="BA35" i="1"/>
  <c r="AQ35" i="1"/>
  <c r="AP35" i="1"/>
  <c r="AO35" i="1"/>
  <c r="AD35" i="1"/>
  <c r="AC35" i="1"/>
  <c r="AB35" i="1"/>
  <c r="O35" i="1"/>
  <c r="N35" i="1"/>
  <c r="J35" i="1"/>
  <c r="I35" i="1"/>
  <c r="CL41" i="1"/>
  <c r="CK41" i="1"/>
  <c r="CJ41" i="1"/>
  <c r="CA41" i="1"/>
  <c r="BZ41" i="1"/>
  <c r="BY41" i="1"/>
  <c r="BN41" i="1"/>
  <c r="BM41" i="1"/>
  <c r="BL41" i="1"/>
  <c r="BC41" i="1"/>
  <c r="BB41" i="1"/>
  <c r="BA41" i="1"/>
  <c r="AQ41" i="1"/>
  <c r="AP41" i="1"/>
  <c r="AO41" i="1"/>
  <c r="AD41" i="1"/>
  <c r="AC41" i="1"/>
  <c r="AB41" i="1"/>
  <c r="O41" i="1"/>
  <c r="N41" i="1"/>
  <c r="J41" i="1"/>
  <c r="I41" i="1"/>
  <c r="CL30" i="1"/>
  <c r="CK30" i="1"/>
  <c r="CJ30" i="1"/>
  <c r="CA30" i="1"/>
  <c r="BZ30" i="1"/>
  <c r="BY30" i="1"/>
  <c r="BN30" i="1"/>
  <c r="BM30" i="1"/>
  <c r="BL30" i="1"/>
  <c r="BC30" i="1"/>
  <c r="BB30" i="1"/>
  <c r="BA30" i="1"/>
  <c r="AQ30" i="1"/>
  <c r="AP30" i="1"/>
  <c r="AO30" i="1"/>
  <c r="AD30" i="1"/>
  <c r="AC30" i="1"/>
  <c r="AB30" i="1"/>
  <c r="O30" i="1"/>
  <c r="N30" i="1"/>
  <c r="J30" i="1"/>
  <c r="I30" i="1"/>
  <c r="AO9" i="1"/>
  <c r="CL9" i="1"/>
  <c r="CK9" i="1"/>
  <c r="CJ9" i="1"/>
  <c r="CA9" i="1"/>
  <c r="BZ9" i="1"/>
  <c r="BY9" i="1"/>
  <c r="BN9" i="1"/>
  <c r="BM9" i="1"/>
  <c r="BL9" i="1"/>
  <c r="BC9" i="1"/>
  <c r="BB9" i="1"/>
  <c r="BA9" i="1"/>
  <c r="AQ9" i="1"/>
  <c r="AP9" i="1"/>
  <c r="AD9" i="1"/>
  <c r="AC9" i="1"/>
  <c r="AB9" i="1"/>
  <c r="O9" i="1"/>
  <c r="N9" i="1"/>
  <c r="J9" i="1"/>
  <c r="I9" i="1"/>
  <c r="CL11" i="1"/>
  <c r="CK11" i="1"/>
  <c r="CJ11" i="1"/>
  <c r="CA11" i="1"/>
  <c r="BZ11" i="1"/>
  <c r="BY11" i="1"/>
  <c r="BN11" i="1"/>
  <c r="BM11" i="1"/>
  <c r="BL11" i="1"/>
  <c r="BC11" i="1"/>
  <c r="BB11" i="1"/>
  <c r="BA11" i="1"/>
  <c r="AQ11" i="1"/>
  <c r="AP11" i="1"/>
  <c r="AO11" i="1"/>
  <c r="AD11" i="1"/>
  <c r="AC11" i="1"/>
  <c r="AB11" i="1"/>
  <c r="O11" i="1"/>
  <c r="N11" i="1"/>
  <c r="J11" i="1"/>
  <c r="I11" i="1"/>
  <c r="O16" i="1"/>
  <c r="K28" i="1"/>
  <c r="K36" i="1"/>
  <c r="K40" i="1"/>
  <c r="CM27" i="1"/>
  <c r="BD41" i="1"/>
  <c r="BO35" i="1"/>
  <c r="K32" i="1"/>
  <c r="CB9" i="1"/>
  <c r="CB11" i="1"/>
  <c r="AE26" i="1"/>
  <c r="CB26" i="1"/>
  <c r="M42" i="1"/>
  <c r="BO41" i="1"/>
  <c r="CB35" i="1"/>
  <c r="BD27" i="1"/>
  <c r="G26" i="1"/>
  <c r="H26" i="1"/>
  <c r="M26" i="1"/>
  <c r="BO26" i="1"/>
  <c r="CM42" i="1"/>
  <c r="BD26" i="1"/>
  <c r="CB42" i="1"/>
  <c r="CM26" i="1"/>
  <c r="BO42" i="1"/>
  <c r="BD42" i="1"/>
  <c r="AR42" i="1"/>
  <c r="AE42" i="1"/>
  <c r="L42" i="1"/>
  <c r="G42" i="1"/>
  <c r="H42" i="1"/>
  <c r="AR26" i="1"/>
  <c r="L26" i="1"/>
  <c r="M41" i="1"/>
  <c r="CB30" i="1"/>
  <c r="CM41" i="1"/>
  <c r="BD35" i="1"/>
  <c r="CB27" i="1"/>
  <c r="CB41" i="1"/>
  <c r="CM35" i="1"/>
  <c r="BO27" i="1"/>
  <c r="M27" i="1"/>
  <c r="AR27" i="1"/>
  <c r="AE27" i="1"/>
  <c r="G27" i="1"/>
  <c r="M35" i="1"/>
  <c r="AR35" i="1"/>
  <c r="AE35" i="1"/>
  <c r="L35" i="1"/>
  <c r="G35" i="1"/>
  <c r="AR41" i="1"/>
  <c r="AE41" i="1"/>
  <c r="L41" i="1"/>
  <c r="G41" i="1"/>
  <c r="L27" i="1"/>
  <c r="AE30" i="1"/>
  <c r="G30" i="1"/>
  <c r="H30" i="1"/>
  <c r="BO30" i="1"/>
  <c r="M11" i="1"/>
  <c r="BO11" i="1"/>
  <c r="BO9" i="1"/>
  <c r="M30" i="1"/>
  <c r="BD30" i="1"/>
  <c r="AR30" i="1"/>
  <c r="CM30" i="1"/>
  <c r="CM11" i="1"/>
  <c r="CM9" i="1"/>
  <c r="BD9" i="1"/>
  <c r="M9" i="1"/>
  <c r="AR9" i="1"/>
  <c r="AE9" i="1"/>
  <c r="G9" i="1"/>
  <c r="H9" i="1"/>
  <c r="G11" i="1"/>
  <c r="H11" i="1"/>
  <c r="L30" i="1"/>
  <c r="BD11" i="1"/>
  <c r="AR11" i="1"/>
  <c r="AE11" i="1"/>
  <c r="L9" i="1"/>
  <c r="L11" i="1"/>
  <c r="BB25" i="1"/>
  <c r="AP25" i="1"/>
  <c r="AC25" i="1"/>
  <c r="BB47" i="1"/>
  <c r="AP47" i="1"/>
  <c r="AC47" i="1"/>
  <c r="CL47" i="1"/>
  <c r="CK47" i="1"/>
  <c r="CJ47" i="1"/>
  <c r="CA47" i="1"/>
  <c r="BZ47" i="1"/>
  <c r="BY47" i="1"/>
  <c r="BN47" i="1"/>
  <c r="BM47" i="1"/>
  <c r="BL47" i="1"/>
  <c r="BC47" i="1"/>
  <c r="BA47" i="1"/>
  <c r="AQ47" i="1"/>
  <c r="AO47" i="1"/>
  <c r="AD47" i="1"/>
  <c r="AB47" i="1"/>
  <c r="O47" i="1"/>
  <c r="N47" i="1"/>
  <c r="J47" i="1"/>
  <c r="I47" i="1"/>
  <c r="BB43" i="1"/>
  <c r="AP43" i="1"/>
  <c r="AC43" i="1"/>
  <c r="CL43" i="1"/>
  <c r="CK43" i="1"/>
  <c r="CJ43" i="1"/>
  <c r="CA43" i="1"/>
  <c r="BZ43" i="1"/>
  <c r="BY43" i="1"/>
  <c r="BN43" i="1"/>
  <c r="BM43" i="1"/>
  <c r="BL43" i="1"/>
  <c r="BC43" i="1"/>
  <c r="BA43" i="1"/>
  <c r="AQ43" i="1"/>
  <c r="AO43" i="1"/>
  <c r="AD43" i="1"/>
  <c r="AB43" i="1"/>
  <c r="O43" i="1"/>
  <c r="N43" i="1"/>
  <c r="J43" i="1"/>
  <c r="I43" i="1"/>
  <c r="BB34" i="1"/>
  <c r="AP34" i="1"/>
  <c r="AC34" i="1"/>
  <c r="BB31" i="1"/>
  <c r="AP31" i="1"/>
  <c r="AC31" i="1"/>
  <c r="CL34" i="1"/>
  <c r="CK34" i="1"/>
  <c r="CJ34" i="1"/>
  <c r="CA34" i="1"/>
  <c r="BZ34" i="1"/>
  <c r="BY34" i="1"/>
  <c r="BN34" i="1"/>
  <c r="BM34" i="1"/>
  <c r="BL34" i="1"/>
  <c r="BC34" i="1"/>
  <c r="BA34" i="1"/>
  <c r="AQ34" i="1"/>
  <c r="AO34" i="1"/>
  <c r="AD34" i="1"/>
  <c r="AB34" i="1"/>
  <c r="O34" i="1"/>
  <c r="N34" i="1"/>
  <c r="J34" i="1"/>
  <c r="I34" i="1"/>
  <c r="CL31" i="1"/>
  <c r="CK31" i="1"/>
  <c r="CJ31" i="1"/>
  <c r="CA31" i="1"/>
  <c r="BZ31" i="1"/>
  <c r="BY31" i="1"/>
  <c r="BN31" i="1"/>
  <c r="BM31" i="1"/>
  <c r="BL31" i="1"/>
  <c r="BC31" i="1"/>
  <c r="BA31" i="1"/>
  <c r="AQ31" i="1"/>
  <c r="AO31" i="1"/>
  <c r="AD31" i="1"/>
  <c r="AB31" i="1"/>
  <c r="O31" i="1"/>
  <c r="N31" i="1"/>
  <c r="J31" i="1"/>
  <c r="I31" i="1"/>
  <c r="BB23" i="1"/>
  <c r="AP23" i="1"/>
  <c r="AC23" i="1"/>
  <c r="CL23" i="1"/>
  <c r="CK23" i="1"/>
  <c r="CJ23" i="1"/>
  <c r="CA23" i="1"/>
  <c r="BZ23" i="1"/>
  <c r="BY23" i="1"/>
  <c r="BN23" i="1"/>
  <c r="BM23" i="1"/>
  <c r="BL23" i="1"/>
  <c r="BC23" i="1"/>
  <c r="BA23" i="1"/>
  <c r="AQ23" i="1"/>
  <c r="AO23" i="1"/>
  <c r="AD23" i="1"/>
  <c r="AB23" i="1"/>
  <c r="O23" i="1"/>
  <c r="N23" i="1"/>
  <c r="J23" i="1"/>
  <c r="I23" i="1"/>
  <c r="BB29" i="1"/>
  <c r="AP29" i="1"/>
  <c r="AC29" i="1"/>
  <c r="BB22" i="1"/>
  <c r="AP22" i="1"/>
  <c r="AC22" i="1"/>
  <c r="CL29" i="1"/>
  <c r="CK29" i="1"/>
  <c r="CJ29" i="1"/>
  <c r="CA29" i="1"/>
  <c r="BZ29" i="1"/>
  <c r="BY29" i="1"/>
  <c r="BN29" i="1"/>
  <c r="BM29" i="1"/>
  <c r="BL29" i="1"/>
  <c r="BC29" i="1"/>
  <c r="BA29" i="1"/>
  <c r="AQ29" i="1"/>
  <c r="AO29" i="1"/>
  <c r="AD29" i="1"/>
  <c r="AB29" i="1"/>
  <c r="O29" i="1"/>
  <c r="N29" i="1"/>
  <c r="J29" i="1"/>
  <c r="I29" i="1"/>
  <c r="CL22" i="1"/>
  <c r="CK22" i="1"/>
  <c r="CJ22" i="1"/>
  <c r="CA22" i="1"/>
  <c r="BZ22" i="1"/>
  <c r="BY22" i="1"/>
  <c r="BN22" i="1"/>
  <c r="BM22" i="1"/>
  <c r="BL22" i="1"/>
  <c r="BC22" i="1"/>
  <c r="BA22" i="1"/>
  <c r="AQ22" i="1"/>
  <c r="AO22" i="1"/>
  <c r="AD22" i="1"/>
  <c r="AB22" i="1"/>
  <c r="O22" i="1"/>
  <c r="N22" i="1"/>
  <c r="J22" i="1"/>
  <c r="I22" i="1"/>
  <c r="BB33" i="1"/>
  <c r="AP33" i="1"/>
  <c r="AC33" i="1"/>
  <c r="BB19" i="1"/>
  <c r="AP19" i="1"/>
  <c r="AC19" i="1"/>
  <c r="CL7" i="1"/>
  <c r="CK7" i="1"/>
  <c r="CJ7" i="1"/>
  <c r="CA7" i="1"/>
  <c r="BZ7" i="1"/>
  <c r="BY7" i="1"/>
  <c r="BN7" i="1"/>
  <c r="BM7" i="1"/>
  <c r="BL7" i="1"/>
  <c r="BC7" i="1"/>
  <c r="BB7" i="1"/>
  <c r="BA7" i="1"/>
  <c r="AP7" i="1"/>
  <c r="AO7" i="1"/>
  <c r="AD7" i="1"/>
  <c r="AC7" i="1"/>
  <c r="AB7" i="1"/>
  <c r="O7" i="1"/>
  <c r="N7" i="1"/>
  <c r="J7" i="1"/>
  <c r="I7" i="1"/>
  <c r="CL17" i="1"/>
  <c r="CK17" i="1"/>
  <c r="CJ17" i="1"/>
  <c r="CA17" i="1"/>
  <c r="BZ17" i="1"/>
  <c r="BY17" i="1"/>
  <c r="BN17" i="1"/>
  <c r="BM17" i="1"/>
  <c r="BL17" i="1"/>
  <c r="BC17" i="1"/>
  <c r="BB17" i="1"/>
  <c r="BA17" i="1"/>
  <c r="AQ17" i="1"/>
  <c r="AP17" i="1"/>
  <c r="AO17" i="1"/>
  <c r="AD17" i="1"/>
  <c r="AC17" i="1"/>
  <c r="AB17" i="1"/>
  <c r="O17" i="1"/>
  <c r="N17" i="1"/>
  <c r="J17" i="1"/>
  <c r="I17" i="1"/>
  <c r="BB16" i="1"/>
  <c r="AP16" i="1"/>
  <c r="AC16" i="1"/>
  <c r="CL10" i="1"/>
  <c r="CK10" i="1"/>
  <c r="CJ10" i="1"/>
  <c r="CA10" i="1"/>
  <c r="BZ10" i="1"/>
  <c r="BY10" i="1"/>
  <c r="BN10" i="1"/>
  <c r="BM10" i="1"/>
  <c r="BL10" i="1"/>
  <c r="BC10" i="1"/>
  <c r="BB10" i="1"/>
  <c r="BA10" i="1"/>
  <c r="AQ10" i="1"/>
  <c r="AP10" i="1"/>
  <c r="AO10" i="1"/>
  <c r="AD10" i="1"/>
  <c r="AC10" i="1"/>
  <c r="AB10" i="1"/>
  <c r="O10" i="1"/>
  <c r="N10" i="1"/>
  <c r="J10" i="1"/>
  <c r="I10" i="1"/>
  <c r="CL6" i="1"/>
  <c r="CK6" i="1"/>
  <c r="CJ6" i="1"/>
  <c r="CA6" i="1"/>
  <c r="BZ6" i="1"/>
  <c r="BY6" i="1"/>
  <c r="BN6" i="1"/>
  <c r="BM6" i="1"/>
  <c r="BL6" i="1"/>
  <c r="BC6" i="1"/>
  <c r="BB6" i="1"/>
  <c r="BA6" i="1"/>
  <c r="AQ6" i="1"/>
  <c r="AP6" i="1"/>
  <c r="AO6" i="1"/>
  <c r="AD6" i="1"/>
  <c r="AC6" i="1"/>
  <c r="AB6" i="1"/>
  <c r="O6" i="1"/>
  <c r="N6" i="1"/>
  <c r="J6" i="1"/>
  <c r="I6" i="1"/>
  <c r="CL16" i="1"/>
  <c r="CK16" i="1"/>
  <c r="CJ16" i="1"/>
  <c r="CA16" i="1"/>
  <c r="BZ16" i="1"/>
  <c r="BY16" i="1"/>
  <c r="BN16" i="1"/>
  <c r="BM16" i="1"/>
  <c r="BL16" i="1"/>
  <c r="BC16" i="1"/>
  <c r="BA16" i="1"/>
  <c r="AQ16" i="1"/>
  <c r="AO16" i="1"/>
  <c r="AD16" i="1"/>
  <c r="AB16" i="1"/>
  <c r="N16" i="1"/>
  <c r="J16" i="1"/>
  <c r="I16" i="1"/>
  <c r="BB13" i="1"/>
  <c r="AP13" i="1"/>
  <c r="AC13" i="1"/>
  <c r="BB8" i="1"/>
  <c r="AP8" i="1"/>
  <c r="AC8" i="1"/>
  <c r="BB3" i="1"/>
  <c r="AP3" i="1"/>
  <c r="AC3" i="1"/>
  <c r="BB5" i="1"/>
  <c r="AP5" i="1"/>
  <c r="AC5" i="1"/>
  <c r="K26" i="1"/>
  <c r="K41" i="1"/>
  <c r="K42" i="1"/>
  <c r="K11" i="1"/>
  <c r="K35" i="1"/>
  <c r="K27" i="1"/>
  <c r="K30" i="1"/>
  <c r="K9" i="1"/>
  <c r="AE7" i="1"/>
  <c r="BD17" i="1"/>
  <c r="BO7" i="1"/>
  <c r="AR10" i="1"/>
  <c r="CM10" i="1"/>
  <c r="AR17" i="1"/>
  <c r="M6" i="1"/>
  <c r="BO6" i="1"/>
  <c r="AE17" i="1"/>
  <c r="BD7" i="1"/>
  <c r="M22" i="1"/>
  <c r="CB22" i="1"/>
  <c r="BO17" i="1"/>
  <c r="AR7" i="1"/>
  <c r="BO22" i="1"/>
  <c r="AE31" i="1"/>
  <c r="CM22" i="1"/>
  <c r="CB47" i="1"/>
  <c r="AE47" i="1"/>
  <c r="G47" i="1"/>
  <c r="H47" i="1"/>
  <c r="AR47" i="1"/>
  <c r="CM47" i="1"/>
  <c r="G6" i="1"/>
  <c r="H6" i="1"/>
  <c r="L7" i="1"/>
  <c r="BO43" i="1"/>
  <c r="BO47" i="1"/>
  <c r="M47" i="1"/>
  <c r="BD47" i="1"/>
  <c r="L47" i="1"/>
  <c r="CM43" i="1"/>
  <c r="M43" i="1"/>
  <c r="CB43" i="1"/>
  <c r="BD43" i="1"/>
  <c r="AR43" i="1"/>
  <c r="AE43" i="1"/>
  <c r="G43" i="1"/>
  <c r="H43" i="1"/>
  <c r="L43" i="1"/>
  <c r="M31" i="1"/>
  <c r="CM31" i="1"/>
  <c r="BO34" i="1"/>
  <c r="CM34" i="1"/>
  <c r="CB34" i="1"/>
  <c r="BD34" i="1"/>
  <c r="M34" i="1"/>
  <c r="AR34" i="1"/>
  <c r="AE34" i="1"/>
  <c r="L34" i="1"/>
  <c r="G34" i="1"/>
  <c r="AR31" i="1"/>
  <c r="G31" i="1"/>
  <c r="CB31" i="1"/>
  <c r="CM29" i="1"/>
  <c r="CM23" i="1"/>
  <c r="BO31" i="1"/>
  <c r="BD31" i="1"/>
  <c r="L31" i="1"/>
  <c r="M29" i="1"/>
  <c r="CB29" i="1"/>
  <c r="CB23" i="1"/>
  <c r="M7" i="1"/>
  <c r="BO29" i="1"/>
  <c r="BO23" i="1"/>
  <c r="M23" i="1"/>
  <c r="BD23" i="1"/>
  <c r="AR23" i="1"/>
  <c r="AE23" i="1"/>
  <c r="G23" i="1"/>
  <c r="L23" i="1"/>
  <c r="G29" i="1"/>
  <c r="BD29" i="1"/>
  <c r="AR29" i="1"/>
  <c r="AE29" i="1"/>
  <c r="BD22" i="1"/>
  <c r="AR22" i="1"/>
  <c r="AE22" i="1"/>
  <c r="L22" i="1"/>
  <c r="L29" i="1"/>
  <c r="K29" i="1"/>
  <c r="CB17" i="1"/>
  <c r="CB7" i="1"/>
  <c r="G7" i="1"/>
  <c r="G22" i="1"/>
  <c r="L17" i="1"/>
  <c r="M17" i="1"/>
  <c r="G17" i="1"/>
  <c r="H17" i="1"/>
  <c r="CM17" i="1"/>
  <c r="CM7" i="1"/>
  <c r="BD6" i="1"/>
  <c r="G10" i="1"/>
  <c r="H10" i="1"/>
  <c r="M10" i="1"/>
  <c r="BD10" i="1"/>
  <c r="G16" i="1"/>
  <c r="AR6" i="1"/>
  <c r="CM6" i="1"/>
  <c r="AE10" i="1"/>
  <c r="CB10" i="1"/>
  <c r="M16" i="1"/>
  <c r="BD16" i="1"/>
  <c r="AE6" i="1"/>
  <c r="CB6" i="1"/>
  <c r="L10" i="1"/>
  <c r="BO10" i="1"/>
  <c r="L6" i="1"/>
  <c r="BO16" i="1"/>
  <c r="AR16" i="1"/>
  <c r="CM16" i="1"/>
  <c r="AE16" i="1"/>
  <c r="CB16" i="1"/>
  <c r="L16" i="1"/>
  <c r="I19" i="1"/>
  <c r="J19" i="1"/>
  <c r="I20" i="1"/>
  <c r="J20" i="1"/>
  <c r="I21" i="1"/>
  <c r="J21" i="1"/>
  <c r="I33" i="1"/>
  <c r="J33" i="1"/>
  <c r="I25" i="1"/>
  <c r="J25" i="1"/>
  <c r="H16" i="1"/>
  <c r="K16" i="1"/>
  <c r="K22" i="1"/>
  <c r="K7" i="1"/>
  <c r="K10" i="1"/>
  <c r="K6" i="1"/>
  <c r="K23" i="1"/>
  <c r="K43" i="1"/>
  <c r="K31" i="1"/>
  <c r="K47" i="1"/>
  <c r="K34" i="1"/>
  <c r="K17" i="1"/>
  <c r="G19" i="1"/>
  <c r="H19" i="1"/>
  <c r="G25" i="1"/>
  <c r="H25" i="1"/>
  <c r="G33" i="1"/>
  <c r="G21" i="1"/>
  <c r="H7" i="1"/>
  <c r="G20" i="1"/>
  <c r="O8" i="1"/>
  <c r="N8" i="1"/>
  <c r="O13" i="1"/>
  <c r="N13" i="1"/>
  <c r="O19" i="1"/>
  <c r="N19" i="1"/>
  <c r="O56" i="1"/>
  <c r="N56" i="1"/>
  <c r="O59" i="1"/>
  <c r="N59" i="1"/>
  <c r="BC8" i="1"/>
  <c r="BA8" i="1"/>
  <c r="AQ8" i="1"/>
  <c r="AO8" i="1"/>
  <c r="AD8" i="1"/>
  <c r="AB8" i="1"/>
  <c r="J8" i="1"/>
  <c r="I8" i="1"/>
  <c r="CL53" i="1"/>
  <c r="CK53" i="1"/>
  <c r="CJ53" i="1"/>
  <c r="CA53" i="1"/>
  <c r="BZ53" i="1"/>
  <c r="BY53" i="1"/>
  <c r="BN53" i="1"/>
  <c r="BM53" i="1"/>
  <c r="BL53" i="1"/>
  <c r="BC53" i="1"/>
  <c r="BB53" i="1"/>
  <c r="BA53" i="1"/>
  <c r="AQ53" i="1"/>
  <c r="AP53" i="1"/>
  <c r="AO53" i="1"/>
  <c r="AD53" i="1"/>
  <c r="AC53" i="1"/>
  <c r="AB53" i="1"/>
  <c r="O53" i="1"/>
  <c r="N53" i="1"/>
  <c r="J53" i="1"/>
  <c r="I53" i="1"/>
  <c r="CL3" i="1"/>
  <c r="CK3" i="1"/>
  <c r="CJ3" i="1"/>
  <c r="CA3" i="1"/>
  <c r="BZ3" i="1"/>
  <c r="BY3" i="1"/>
  <c r="BN3" i="1"/>
  <c r="BM3" i="1"/>
  <c r="BL3" i="1"/>
  <c r="BC13" i="1"/>
  <c r="BA13" i="1"/>
  <c r="AQ13" i="1"/>
  <c r="AO13" i="1"/>
  <c r="AD13" i="1"/>
  <c r="AB13" i="1"/>
  <c r="J13" i="1"/>
  <c r="I13" i="1"/>
  <c r="CL19" i="1"/>
  <c r="CK19" i="1"/>
  <c r="CJ19" i="1"/>
  <c r="CA19" i="1"/>
  <c r="BZ19" i="1"/>
  <c r="BY19" i="1"/>
  <c r="BN19" i="1"/>
  <c r="BM19" i="1"/>
  <c r="BL19" i="1"/>
  <c r="BC19" i="1"/>
  <c r="BA19" i="1"/>
  <c r="AQ19" i="1"/>
  <c r="AO19" i="1"/>
  <c r="AD19" i="1"/>
  <c r="AB19" i="1"/>
  <c r="CL49" i="1"/>
  <c r="CK49" i="1"/>
  <c r="CJ49" i="1"/>
  <c r="CA49" i="1"/>
  <c r="BZ49" i="1"/>
  <c r="BY49" i="1"/>
  <c r="BN49" i="1"/>
  <c r="BM49" i="1"/>
  <c r="BL49" i="1"/>
  <c r="BC49" i="1"/>
  <c r="BB49" i="1"/>
  <c r="BA49" i="1"/>
  <c r="AQ49" i="1"/>
  <c r="AP49" i="1"/>
  <c r="AO49" i="1"/>
  <c r="AD49" i="1"/>
  <c r="AC49" i="1"/>
  <c r="AB49" i="1"/>
  <c r="O49" i="1"/>
  <c r="N49" i="1"/>
  <c r="J49" i="1"/>
  <c r="I49" i="1"/>
  <c r="CL52" i="1"/>
  <c r="CK52" i="1"/>
  <c r="CJ52" i="1"/>
  <c r="CA52" i="1"/>
  <c r="BZ52" i="1"/>
  <c r="BY52" i="1"/>
  <c r="BN52" i="1"/>
  <c r="BM52" i="1"/>
  <c r="BL52" i="1"/>
  <c r="BC52" i="1"/>
  <c r="BB52" i="1"/>
  <c r="BA52" i="1"/>
  <c r="AQ52" i="1"/>
  <c r="AP52" i="1"/>
  <c r="AO52" i="1"/>
  <c r="AD52" i="1"/>
  <c r="AC52" i="1"/>
  <c r="AB52" i="1"/>
  <c r="O52" i="1"/>
  <c r="N52" i="1"/>
  <c r="J52" i="1"/>
  <c r="I52" i="1"/>
  <c r="CL60" i="1"/>
  <c r="CK60" i="1"/>
  <c r="CJ60" i="1"/>
  <c r="CA60" i="1"/>
  <c r="BZ60" i="1"/>
  <c r="BY60" i="1"/>
  <c r="BN60" i="1"/>
  <c r="BM60" i="1"/>
  <c r="BL60" i="1"/>
  <c r="BC60" i="1"/>
  <c r="BB60" i="1"/>
  <c r="BA60" i="1"/>
  <c r="AQ60" i="1"/>
  <c r="AP60" i="1"/>
  <c r="AO60" i="1"/>
  <c r="AD60" i="1"/>
  <c r="AC60" i="1"/>
  <c r="AB60" i="1"/>
  <c r="O60" i="1"/>
  <c r="N60" i="1"/>
  <c r="J60" i="1"/>
  <c r="I60" i="1"/>
  <c r="CL55" i="1"/>
  <c r="CK55" i="1"/>
  <c r="CJ55" i="1"/>
  <c r="CA55" i="1"/>
  <c r="BZ55" i="1"/>
  <c r="BY55" i="1"/>
  <c r="BN55" i="1"/>
  <c r="BM55" i="1"/>
  <c r="BL55" i="1"/>
  <c r="BC55" i="1"/>
  <c r="BB55" i="1"/>
  <c r="BA55" i="1"/>
  <c r="AQ55" i="1"/>
  <c r="AP55" i="1"/>
  <c r="AO55" i="1"/>
  <c r="AD55" i="1"/>
  <c r="AC55" i="1"/>
  <c r="AB55" i="1"/>
  <c r="O55" i="1"/>
  <c r="N55" i="1"/>
  <c r="J55" i="1"/>
  <c r="I55" i="1"/>
  <c r="CL56" i="1"/>
  <c r="CK56" i="1"/>
  <c r="CJ56" i="1"/>
  <c r="CA56" i="1"/>
  <c r="BZ56" i="1"/>
  <c r="BY56" i="1"/>
  <c r="BN56" i="1"/>
  <c r="BM56" i="1"/>
  <c r="BL56" i="1"/>
  <c r="BC56" i="1"/>
  <c r="BB56" i="1"/>
  <c r="BA56" i="1"/>
  <c r="AQ56" i="1"/>
  <c r="AP56" i="1"/>
  <c r="AO56" i="1"/>
  <c r="AD56" i="1"/>
  <c r="AC56" i="1"/>
  <c r="AB56" i="1"/>
  <c r="J56" i="1"/>
  <c r="I56" i="1"/>
  <c r="CL59" i="1"/>
  <c r="CK59" i="1"/>
  <c r="CJ59" i="1"/>
  <c r="CA59" i="1"/>
  <c r="BZ59" i="1"/>
  <c r="BY59" i="1"/>
  <c r="BN59" i="1"/>
  <c r="BM59" i="1"/>
  <c r="BL59" i="1"/>
  <c r="BC59" i="1"/>
  <c r="BB59" i="1"/>
  <c r="BA59" i="1"/>
  <c r="AQ59" i="1"/>
  <c r="AP59" i="1"/>
  <c r="AO59" i="1"/>
  <c r="AD59" i="1"/>
  <c r="AC59" i="1"/>
  <c r="AB59" i="1"/>
  <c r="J59" i="1"/>
  <c r="I59" i="1"/>
  <c r="CL73" i="1"/>
  <c r="CK73" i="1"/>
  <c r="CJ73" i="1"/>
  <c r="CA73" i="1"/>
  <c r="BZ73" i="1"/>
  <c r="BY73" i="1"/>
  <c r="BN73" i="1"/>
  <c r="BM73" i="1"/>
  <c r="BL73" i="1"/>
  <c r="BC73" i="1"/>
  <c r="BB73" i="1"/>
  <c r="BA73" i="1"/>
  <c r="AQ73" i="1"/>
  <c r="AP73" i="1"/>
  <c r="AO73" i="1"/>
  <c r="AD73" i="1"/>
  <c r="AC73" i="1"/>
  <c r="AB73" i="1"/>
  <c r="O73" i="1"/>
  <c r="N73" i="1"/>
  <c r="J73" i="1"/>
  <c r="I73" i="1"/>
  <c r="CL72" i="1"/>
  <c r="CK72" i="1"/>
  <c r="CJ72" i="1"/>
  <c r="CA72" i="1"/>
  <c r="BZ72" i="1"/>
  <c r="BY72" i="1"/>
  <c r="BN72" i="1"/>
  <c r="BM72" i="1"/>
  <c r="BL72" i="1"/>
  <c r="BC72" i="1"/>
  <c r="BB72" i="1"/>
  <c r="BA72" i="1"/>
  <c r="AQ72" i="1"/>
  <c r="AP72" i="1"/>
  <c r="AO72" i="1"/>
  <c r="AD72" i="1"/>
  <c r="AC72" i="1"/>
  <c r="AB72" i="1"/>
  <c r="O72" i="1"/>
  <c r="N72" i="1"/>
  <c r="J72" i="1"/>
  <c r="I72" i="1"/>
  <c r="CL71" i="1"/>
  <c r="CK71" i="1"/>
  <c r="CJ71" i="1"/>
  <c r="CA71" i="1"/>
  <c r="BZ71" i="1"/>
  <c r="BY71" i="1"/>
  <c r="BN71" i="1"/>
  <c r="BM71" i="1"/>
  <c r="BL71" i="1"/>
  <c r="BC71" i="1"/>
  <c r="BB71" i="1"/>
  <c r="BA71" i="1"/>
  <c r="AQ71" i="1"/>
  <c r="AP71" i="1"/>
  <c r="AO71" i="1"/>
  <c r="AD71" i="1"/>
  <c r="AC71" i="1"/>
  <c r="AB71" i="1"/>
  <c r="O71" i="1"/>
  <c r="N71" i="1"/>
  <c r="J71" i="1"/>
  <c r="I71" i="1"/>
  <c r="CL70" i="1"/>
  <c r="CK70" i="1"/>
  <c r="CJ70" i="1"/>
  <c r="CA70" i="1"/>
  <c r="BZ70" i="1"/>
  <c r="BY70" i="1"/>
  <c r="BN70" i="1"/>
  <c r="BM70" i="1"/>
  <c r="BL70" i="1"/>
  <c r="BC70" i="1"/>
  <c r="BB70" i="1"/>
  <c r="BA70" i="1"/>
  <c r="AQ70" i="1"/>
  <c r="AP70" i="1"/>
  <c r="AO70" i="1"/>
  <c r="AD70" i="1"/>
  <c r="AC70" i="1"/>
  <c r="AB70" i="1"/>
  <c r="O70" i="1"/>
  <c r="N70" i="1"/>
  <c r="J70" i="1"/>
  <c r="I70" i="1"/>
  <c r="CL69" i="1"/>
  <c r="CK69" i="1"/>
  <c r="CJ69" i="1"/>
  <c r="CA69" i="1"/>
  <c r="BZ69" i="1"/>
  <c r="BY69" i="1"/>
  <c r="BN69" i="1"/>
  <c r="BM69" i="1"/>
  <c r="BL69" i="1"/>
  <c r="BC69" i="1"/>
  <c r="BB69" i="1"/>
  <c r="BA69" i="1"/>
  <c r="AQ69" i="1"/>
  <c r="AP69" i="1"/>
  <c r="AO69" i="1"/>
  <c r="AD69" i="1"/>
  <c r="AC69" i="1"/>
  <c r="AB69" i="1"/>
  <c r="O69" i="1"/>
  <c r="N69" i="1"/>
  <c r="J69" i="1"/>
  <c r="I69" i="1"/>
  <c r="CL68" i="1"/>
  <c r="CK68" i="1"/>
  <c r="CJ68" i="1"/>
  <c r="CA68" i="1"/>
  <c r="BZ68" i="1"/>
  <c r="BY68" i="1"/>
  <c r="BN68" i="1"/>
  <c r="BM68" i="1"/>
  <c r="BL68" i="1"/>
  <c r="BC68" i="1"/>
  <c r="BB68" i="1"/>
  <c r="BA68" i="1"/>
  <c r="AQ68" i="1"/>
  <c r="AP68" i="1"/>
  <c r="AO68" i="1"/>
  <c r="AD68" i="1"/>
  <c r="AC68" i="1"/>
  <c r="AB68" i="1"/>
  <c r="O68" i="1"/>
  <c r="N68" i="1"/>
  <c r="J68" i="1"/>
  <c r="I68" i="1"/>
  <c r="CL67" i="1"/>
  <c r="CK67" i="1"/>
  <c r="CJ67" i="1"/>
  <c r="CA67" i="1"/>
  <c r="BZ67" i="1"/>
  <c r="BY67" i="1"/>
  <c r="BN67" i="1"/>
  <c r="BM67" i="1"/>
  <c r="BL67" i="1"/>
  <c r="BC67" i="1"/>
  <c r="BB67" i="1"/>
  <c r="BA67" i="1"/>
  <c r="AQ67" i="1"/>
  <c r="AP67" i="1"/>
  <c r="AO67" i="1"/>
  <c r="AD67" i="1"/>
  <c r="AC67" i="1"/>
  <c r="AB67" i="1"/>
  <c r="O67" i="1"/>
  <c r="N67" i="1"/>
  <c r="J67" i="1"/>
  <c r="I67" i="1"/>
  <c r="CL66" i="1"/>
  <c r="CK66" i="1"/>
  <c r="CJ66" i="1"/>
  <c r="CA66" i="1"/>
  <c r="BZ66" i="1"/>
  <c r="BY66" i="1"/>
  <c r="BN66" i="1"/>
  <c r="BM66" i="1"/>
  <c r="BL66" i="1"/>
  <c r="BC66" i="1"/>
  <c r="BB66" i="1"/>
  <c r="BA66" i="1"/>
  <c r="AQ66" i="1"/>
  <c r="AP66" i="1"/>
  <c r="AO66" i="1"/>
  <c r="AD66" i="1"/>
  <c r="AC66" i="1"/>
  <c r="AB66" i="1"/>
  <c r="O66" i="1"/>
  <c r="N66" i="1"/>
  <c r="J66" i="1"/>
  <c r="I66" i="1"/>
  <c r="CL74" i="1"/>
  <c r="CK74" i="1"/>
  <c r="CJ74" i="1"/>
  <c r="CA74" i="1"/>
  <c r="BZ74" i="1"/>
  <c r="BY74" i="1"/>
  <c r="BN74" i="1"/>
  <c r="BM74" i="1"/>
  <c r="BL74" i="1"/>
  <c r="BC74" i="1"/>
  <c r="BB74" i="1"/>
  <c r="BA74" i="1"/>
  <c r="AQ74" i="1"/>
  <c r="AP74" i="1"/>
  <c r="AO74" i="1"/>
  <c r="AD74" i="1"/>
  <c r="AC74" i="1"/>
  <c r="AB74" i="1"/>
  <c r="O74" i="1"/>
  <c r="N74" i="1"/>
  <c r="J74" i="1"/>
  <c r="I74" i="1"/>
  <c r="CL78" i="1"/>
  <c r="CK78" i="1"/>
  <c r="CJ78" i="1"/>
  <c r="CA78" i="1"/>
  <c r="BZ78" i="1"/>
  <c r="BY78" i="1"/>
  <c r="BN78" i="1"/>
  <c r="BM78" i="1"/>
  <c r="BL78" i="1"/>
  <c r="BC78" i="1"/>
  <c r="BB78" i="1"/>
  <c r="BA78" i="1"/>
  <c r="AQ78" i="1"/>
  <c r="AP78" i="1"/>
  <c r="AO78" i="1"/>
  <c r="AD78" i="1"/>
  <c r="AC78" i="1"/>
  <c r="AB78" i="1"/>
  <c r="O78" i="1"/>
  <c r="N78" i="1"/>
  <c r="J78" i="1"/>
  <c r="I78" i="1"/>
  <c r="CL77" i="1"/>
  <c r="CK77" i="1"/>
  <c r="CJ77" i="1"/>
  <c r="CA77" i="1"/>
  <c r="BZ77" i="1"/>
  <c r="BY77" i="1"/>
  <c r="BN77" i="1"/>
  <c r="BM77" i="1"/>
  <c r="BL77" i="1"/>
  <c r="BC77" i="1"/>
  <c r="BB77" i="1"/>
  <c r="BA77" i="1"/>
  <c r="AQ77" i="1"/>
  <c r="AP77" i="1"/>
  <c r="AO77" i="1"/>
  <c r="AD77" i="1"/>
  <c r="AC77" i="1"/>
  <c r="AB77" i="1"/>
  <c r="O77" i="1"/>
  <c r="N77" i="1"/>
  <c r="J77" i="1"/>
  <c r="I77" i="1"/>
  <c r="CL76" i="1"/>
  <c r="CK76" i="1"/>
  <c r="CJ76" i="1"/>
  <c r="CA76" i="1"/>
  <c r="BZ76" i="1"/>
  <c r="BY76" i="1"/>
  <c r="BN76" i="1"/>
  <c r="BM76" i="1"/>
  <c r="BL76" i="1"/>
  <c r="BC76" i="1"/>
  <c r="BB76" i="1"/>
  <c r="BA76" i="1"/>
  <c r="AQ76" i="1"/>
  <c r="AP76" i="1"/>
  <c r="AO76" i="1"/>
  <c r="AD76" i="1"/>
  <c r="AC76" i="1"/>
  <c r="AB76" i="1"/>
  <c r="O76" i="1"/>
  <c r="N76" i="1"/>
  <c r="J76" i="1"/>
  <c r="I76" i="1"/>
  <c r="CL75" i="1"/>
  <c r="CK75" i="1"/>
  <c r="CJ75" i="1"/>
  <c r="CA75" i="1"/>
  <c r="BZ75" i="1"/>
  <c r="BY75" i="1"/>
  <c r="BN75" i="1"/>
  <c r="BM75" i="1"/>
  <c r="BL75" i="1"/>
  <c r="BC75" i="1"/>
  <c r="BB75" i="1"/>
  <c r="BA75" i="1"/>
  <c r="AQ75" i="1"/>
  <c r="AP75" i="1"/>
  <c r="AO75" i="1"/>
  <c r="AD75" i="1"/>
  <c r="AC75" i="1"/>
  <c r="AB75" i="1"/>
  <c r="O75" i="1"/>
  <c r="N75" i="1"/>
  <c r="J75" i="1"/>
  <c r="I75" i="1"/>
  <c r="CL80" i="1"/>
  <c r="CK80" i="1"/>
  <c r="CJ80" i="1"/>
  <c r="CA80" i="1"/>
  <c r="BZ80" i="1"/>
  <c r="BY80" i="1"/>
  <c r="BN80" i="1"/>
  <c r="BM80" i="1"/>
  <c r="BL80" i="1"/>
  <c r="BC80" i="1"/>
  <c r="BB80" i="1"/>
  <c r="BA80" i="1"/>
  <c r="AQ80" i="1"/>
  <c r="AP80" i="1"/>
  <c r="AO80" i="1"/>
  <c r="AD80" i="1"/>
  <c r="AC80" i="1"/>
  <c r="AB80" i="1"/>
  <c r="O80" i="1"/>
  <c r="N80" i="1"/>
  <c r="J80" i="1"/>
  <c r="I80" i="1"/>
  <c r="CL79" i="1"/>
  <c r="CK79" i="1"/>
  <c r="CJ79" i="1"/>
  <c r="CA79" i="1"/>
  <c r="BZ79" i="1"/>
  <c r="BY79" i="1"/>
  <c r="BN79" i="1"/>
  <c r="BM79" i="1"/>
  <c r="BL79" i="1"/>
  <c r="BC79" i="1"/>
  <c r="BB79" i="1"/>
  <c r="BA79" i="1"/>
  <c r="AQ79" i="1"/>
  <c r="AP79" i="1"/>
  <c r="AO79" i="1"/>
  <c r="AD79" i="1"/>
  <c r="AC79" i="1"/>
  <c r="AB79" i="1"/>
  <c r="O79" i="1"/>
  <c r="N79" i="1"/>
  <c r="J79" i="1"/>
  <c r="I79" i="1"/>
  <c r="CL81" i="1"/>
  <c r="CK81" i="1"/>
  <c r="CJ81" i="1"/>
  <c r="CA81" i="1"/>
  <c r="BZ81" i="1"/>
  <c r="BY81" i="1"/>
  <c r="BN81" i="1"/>
  <c r="BM81" i="1"/>
  <c r="BL81" i="1"/>
  <c r="BC81" i="1"/>
  <c r="BB81" i="1"/>
  <c r="BA81" i="1"/>
  <c r="AQ81" i="1"/>
  <c r="AP81" i="1"/>
  <c r="AO81" i="1"/>
  <c r="AD81" i="1"/>
  <c r="AC81" i="1"/>
  <c r="AB81" i="1"/>
  <c r="O81" i="1"/>
  <c r="N81" i="1"/>
  <c r="J81" i="1"/>
  <c r="I81" i="1"/>
  <c r="L19" i="1"/>
  <c r="M19" i="1"/>
  <c r="AE55" i="1"/>
  <c r="CB55" i="1"/>
  <c r="BO49" i="1"/>
  <c r="AR13" i="1"/>
  <c r="G66" i="1"/>
  <c r="H66" i="1"/>
  <c r="L67" i="1"/>
  <c r="CB67" i="1"/>
  <c r="L71" i="1"/>
  <c r="AR71" i="1"/>
  <c r="CM71" i="1"/>
  <c r="L60" i="1"/>
  <c r="BD60" i="1"/>
  <c r="M49" i="1"/>
  <c r="BD19" i="1"/>
  <c r="CB3" i="1"/>
  <c r="M53" i="1"/>
  <c r="BD53" i="1"/>
  <c r="M78" i="1"/>
  <c r="BD78" i="1"/>
  <c r="BO74" i="1"/>
  <c r="M67" i="1"/>
  <c r="BD67" i="1"/>
  <c r="AE73" i="1"/>
  <c r="CB73" i="1"/>
  <c r="L59" i="1"/>
  <c r="L56" i="1"/>
  <c r="M52" i="1"/>
  <c r="CB19" i="1"/>
  <c r="AE53" i="1"/>
  <c r="CB53" i="1"/>
  <c r="BD75" i="1"/>
  <c r="AR78" i="1"/>
  <c r="CM78" i="1"/>
  <c r="AR67" i="1"/>
  <c r="CM67" i="1"/>
  <c r="BO56" i="1"/>
  <c r="L49" i="1"/>
  <c r="CB49" i="1"/>
  <c r="BO19" i="1"/>
  <c r="BD13" i="1"/>
  <c r="BO53" i="1"/>
  <c r="M75" i="1"/>
  <c r="BO67" i="1"/>
  <c r="AR69" i="1"/>
  <c r="CM69" i="1"/>
  <c r="BO55" i="1"/>
  <c r="M60" i="1"/>
  <c r="AR19" i="1"/>
  <c r="CM19" i="1"/>
  <c r="AE13" i="1"/>
  <c r="AR53" i="1"/>
  <c r="CM53" i="1"/>
  <c r="M59" i="1"/>
  <c r="M56" i="1"/>
  <c r="G67" i="1"/>
  <c r="G53" i="1"/>
  <c r="G8" i="1"/>
  <c r="H8" i="1"/>
  <c r="G73" i="1"/>
  <c r="H73" i="1"/>
  <c r="G55" i="1"/>
  <c r="H55" i="1"/>
  <c r="G74" i="1"/>
  <c r="H74" i="1"/>
  <c r="G49" i="1"/>
  <c r="G60" i="1"/>
  <c r="H60" i="1"/>
  <c r="G52" i="1"/>
  <c r="H52" i="1"/>
  <c r="G13" i="1"/>
  <c r="H13" i="1"/>
  <c r="BO59" i="1"/>
  <c r="CB59" i="1"/>
  <c r="AR75" i="1"/>
  <c r="CM75" i="1"/>
  <c r="BO68" i="1"/>
  <c r="L70" i="1"/>
  <c r="CB70" i="1"/>
  <c r="M71" i="1"/>
  <c r="BO71" i="1"/>
  <c r="L72" i="1"/>
  <c r="BD72" i="1"/>
  <c r="L73" i="1"/>
  <c r="BO73" i="1"/>
  <c r="M55" i="1"/>
  <c r="BD55" i="1"/>
  <c r="AE60" i="1"/>
  <c r="CB60" i="1"/>
  <c r="BO52" i="1"/>
  <c r="BD49" i="1"/>
  <c r="AE68" i="1"/>
  <c r="CB68" i="1"/>
  <c r="G71" i="1"/>
  <c r="H71" i="1"/>
  <c r="AE71" i="1"/>
  <c r="CB71" i="1"/>
  <c r="M73" i="1"/>
  <c r="L55" i="1"/>
  <c r="AR60" i="1"/>
  <c r="CM60" i="1"/>
  <c r="AE19" i="1"/>
  <c r="BO3" i="1"/>
  <c r="L53" i="1"/>
  <c r="AE75" i="1"/>
  <c r="CB75" i="1"/>
  <c r="BO75" i="1"/>
  <c r="AE66" i="1"/>
  <c r="M66" i="1"/>
  <c r="CB66" i="1"/>
  <c r="AE67" i="1"/>
  <c r="M69" i="1"/>
  <c r="BD69" i="1"/>
  <c r="G70" i="1"/>
  <c r="H70" i="1"/>
  <c r="M70" i="1"/>
  <c r="BO70" i="1"/>
  <c r="BD71" i="1"/>
  <c r="AR55" i="1"/>
  <c r="CM55" i="1"/>
  <c r="BO60" i="1"/>
  <c r="BD52" i="1"/>
  <c r="AR49" i="1"/>
  <c r="CM49" i="1"/>
  <c r="CM3" i="1"/>
  <c r="AE8" i="1"/>
  <c r="CM56" i="1"/>
  <c r="CB56" i="1"/>
  <c r="AR56" i="1"/>
  <c r="AE56" i="1"/>
  <c r="G56" i="1"/>
  <c r="H56" i="1"/>
  <c r="CM59" i="1"/>
  <c r="BD59" i="1"/>
  <c r="AR59" i="1"/>
  <c r="G59" i="1"/>
  <c r="H59" i="1"/>
  <c r="M76" i="1"/>
  <c r="CB76" i="1"/>
  <c r="AR72" i="1"/>
  <c r="CM72" i="1"/>
  <c r="L76" i="1"/>
  <c r="AR66" i="1"/>
  <c r="CM66" i="1"/>
  <c r="G69" i="1"/>
  <c r="H69" i="1"/>
  <c r="AE69" i="1"/>
  <c r="L69" i="1"/>
  <c r="CB69" i="1"/>
  <c r="BD70" i="1"/>
  <c r="AE72" i="1"/>
  <c r="CB72" i="1"/>
  <c r="BD73" i="1"/>
  <c r="AE59" i="1"/>
  <c r="BD56" i="1"/>
  <c r="AE49" i="1"/>
  <c r="AR8" i="1"/>
  <c r="AR52" i="1"/>
  <c r="CM52" i="1"/>
  <c r="L77" i="1"/>
  <c r="AE74" i="1"/>
  <c r="CB74" i="1"/>
  <c r="BD66" i="1"/>
  <c r="L68" i="1"/>
  <c r="BD68" i="1"/>
  <c r="L52" i="1"/>
  <c r="AE52" i="1"/>
  <c r="CB52" i="1"/>
  <c r="BD8" i="1"/>
  <c r="BD80" i="1"/>
  <c r="G75" i="1"/>
  <c r="H75" i="1"/>
  <c r="M77" i="1"/>
  <c r="BO77" i="1"/>
  <c r="BO66" i="1"/>
  <c r="AR68" i="1"/>
  <c r="CM68" i="1"/>
  <c r="BO69" i="1"/>
  <c r="AR70" i="1"/>
  <c r="CM70" i="1"/>
  <c r="BO72" i="1"/>
  <c r="AR73" i="1"/>
  <c r="CM73" i="1"/>
  <c r="L66" i="1"/>
  <c r="M80" i="1"/>
  <c r="BD77" i="1"/>
  <c r="AE81" i="1"/>
  <c r="CB81" i="1"/>
  <c r="G80" i="1"/>
  <c r="H80" i="1"/>
  <c r="AR76" i="1"/>
  <c r="CM76" i="1"/>
  <c r="AE77" i="1"/>
  <c r="CB77" i="1"/>
  <c r="BO78" i="1"/>
  <c r="AR74" i="1"/>
  <c r="CM74" i="1"/>
  <c r="M68" i="1"/>
  <c r="AE70" i="1"/>
  <c r="M72" i="1"/>
  <c r="L75" i="1"/>
  <c r="BO76" i="1"/>
  <c r="G68" i="1"/>
  <c r="H68" i="1"/>
  <c r="G72" i="1"/>
  <c r="H72" i="1"/>
  <c r="BD76" i="1"/>
  <c r="AR77" i="1"/>
  <c r="CM77" i="1"/>
  <c r="L78" i="1"/>
  <c r="AE78" i="1"/>
  <c r="CB78" i="1"/>
  <c r="M74" i="1"/>
  <c r="BD74" i="1"/>
  <c r="G76" i="1"/>
  <c r="H76" i="1"/>
  <c r="L74" i="1"/>
  <c r="G81" i="1"/>
  <c r="H81" i="1"/>
  <c r="L79" i="1"/>
  <c r="G77" i="1"/>
  <c r="H77" i="1"/>
  <c r="G78" i="1"/>
  <c r="H78" i="1"/>
  <c r="BO81" i="1"/>
  <c r="AE76" i="1"/>
  <c r="G79" i="1"/>
  <c r="H79" i="1"/>
  <c r="AR79" i="1"/>
  <c r="M79" i="1"/>
  <c r="CM79" i="1"/>
  <c r="BO80" i="1"/>
  <c r="AE79" i="1"/>
  <c r="CB79" i="1"/>
  <c r="BO79" i="1"/>
  <c r="AR80" i="1"/>
  <c r="CM80" i="1"/>
  <c r="BD79" i="1"/>
  <c r="AE80" i="1"/>
  <c r="CB80" i="1"/>
  <c r="L80" i="1"/>
  <c r="BD81" i="1"/>
  <c r="AR81" i="1"/>
  <c r="CM81" i="1"/>
  <c r="I51" i="1"/>
  <c r="J51" i="1"/>
  <c r="O51" i="1"/>
  <c r="N51" i="1"/>
  <c r="AB51" i="1"/>
  <c r="AC51" i="1"/>
  <c r="AD51" i="1"/>
  <c r="AO51" i="1"/>
  <c r="AP51" i="1"/>
  <c r="AQ51" i="1"/>
  <c r="BA51" i="1"/>
  <c r="BB51" i="1"/>
  <c r="BC51" i="1"/>
  <c r="BL51" i="1"/>
  <c r="BM51" i="1"/>
  <c r="BN51" i="1"/>
  <c r="BY51" i="1"/>
  <c r="BZ51" i="1"/>
  <c r="CA51" i="1"/>
  <c r="CJ51" i="1"/>
  <c r="CK51" i="1"/>
  <c r="CL51" i="1"/>
  <c r="I5" i="1"/>
  <c r="J5" i="1"/>
  <c r="O5" i="1"/>
  <c r="N5" i="1"/>
  <c r="AB5" i="1"/>
  <c r="AD5" i="1"/>
  <c r="AO5" i="1"/>
  <c r="AQ5" i="1"/>
  <c r="BA5" i="1"/>
  <c r="BC5" i="1"/>
  <c r="BL5" i="1"/>
  <c r="BM5" i="1"/>
  <c r="BN5" i="1"/>
  <c r="BY5" i="1"/>
  <c r="BZ5" i="1"/>
  <c r="CA5" i="1"/>
  <c r="CJ5" i="1"/>
  <c r="CK5" i="1"/>
  <c r="CL5" i="1"/>
  <c r="BL8" i="1"/>
  <c r="BM8" i="1"/>
  <c r="BN8" i="1"/>
  <c r="BY8" i="1"/>
  <c r="BZ8" i="1"/>
  <c r="CA8" i="1"/>
  <c r="CJ8" i="1"/>
  <c r="CK8" i="1"/>
  <c r="CL8" i="1"/>
  <c r="I45" i="1"/>
  <c r="J45" i="1"/>
  <c r="O45" i="1"/>
  <c r="N45" i="1"/>
  <c r="AB45" i="1"/>
  <c r="AC45" i="1"/>
  <c r="AD45" i="1"/>
  <c r="AO45" i="1"/>
  <c r="AP45" i="1"/>
  <c r="AQ45" i="1"/>
  <c r="BA45" i="1"/>
  <c r="BB45" i="1"/>
  <c r="BC45" i="1"/>
  <c r="BL45" i="1"/>
  <c r="BM45" i="1"/>
  <c r="BN45" i="1"/>
  <c r="BY45" i="1"/>
  <c r="BZ45" i="1"/>
  <c r="CA45" i="1"/>
  <c r="CJ45" i="1"/>
  <c r="CK45" i="1"/>
  <c r="CL45" i="1"/>
  <c r="I64" i="1"/>
  <c r="J64" i="1"/>
  <c r="O64" i="1"/>
  <c r="N64" i="1"/>
  <c r="AB64" i="1"/>
  <c r="AC64" i="1"/>
  <c r="AD64" i="1"/>
  <c r="AO64" i="1"/>
  <c r="AP64" i="1"/>
  <c r="AQ64" i="1"/>
  <c r="BA64" i="1"/>
  <c r="BB64" i="1"/>
  <c r="BC64" i="1"/>
  <c r="BL64" i="1"/>
  <c r="BM64" i="1"/>
  <c r="BN64" i="1"/>
  <c r="BY64" i="1"/>
  <c r="BZ64" i="1"/>
  <c r="CA64" i="1"/>
  <c r="CJ64" i="1"/>
  <c r="CK64" i="1"/>
  <c r="CL64" i="1"/>
  <c r="I61" i="1"/>
  <c r="J61" i="1"/>
  <c r="O61" i="1"/>
  <c r="N61" i="1"/>
  <c r="AB61" i="1"/>
  <c r="AC61" i="1"/>
  <c r="AD61" i="1"/>
  <c r="AO61" i="1"/>
  <c r="AP61" i="1"/>
  <c r="AQ61" i="1"/>
  <c r="BA61" i="1"/>
  <c r="BB61" i="1"/>
  <c r="BC61" i="1"/>
  <c r="BL61" i="1"/>
  <c r="BM61" i="1"/>
  <c r="BN61" i="1"/>
  <c r="BY61" i="1"/>
  <c r="BZ61" i="1"/>
  <c r="CA61" i="1"/>
  <c r="CJ61" i="1"/>
  <c r="CK61" i="1"/>
  <c r="CL61" i="1"/>
  <c r="I57" i="1"/>
  <c r="J57" i="1"/>
  <c r="O57" i="1"/>
  <c r="N57" i="1"/>
  <c r="AB57" i="1"/>
  <c r="AC57" i="1"/>
  <c r="AD57" i="1"/>
  <c r="AO57" i="1"/>
  <c r="AP57" i="1"/>
  <c r="AQ57" i="1"/>
  <c r="BA57" i="1"/>
  <c r="BB57" i="1"/>
  <c r="BC57" i="1"/>
  <c r="BL57" i="1"/>
  <c r="BM57" i="1"/>
  <c r="BN57" i="1"/>
  <c r="BY57" i="1"/>
  <c r="BZ57" i="1"/>
  <c r="CA57" i="1"/>
  <c r="CJ57" i="1"/>
  <c r="CK57" i="1"/>
  <c r="CL57" i="1"/>
  <c r="H49" i="1"/>
  <c r="H12" i="1"/>
  <c r="H27" i="1"/>
  <c r="L8" i="1"/>
  <c r="M8" i="1"/>
  <c r="H53" i="1"/>
  <c r="H67" i="1"/>
  <c r="K19" i="1"/>
  <c r="K67" i="1"/>
  <c r="K49" i="1"/>
  <c r="K71" i="1"/>
  <c r="K75" i="1"/>
  <c r="K56" i="1"/>
  <c r="K78" i="1"/>
  <c r="K52" i="1"/>
  <c r="K60" i="1"/>
  <c r="K72" i="1"/>
  <c r="K53" i="1"/>
  <c r="K70" i="1"/>
  <c r="K68" i="1"/>
  <c r="K73" i="1"/>
  <c r="K76" i="1"/>
  <c r="K77" i="1"/>
  <c r="K69" i="1"/>
  <c r="K66" i="1"/>
  <c r="K55" i="1"/>
  <c r="K59" i="1"/>
  <c r="K74" i="1"/>
  <c r="K80" i="1"/>
  <c r="K79" i="1"/>
  <c r="G45" i="1"/>
  <c r="BO45" i="1"/>
  <c r="BO64" i="1"/>
  <c r="BO51" i="1"/>
  <c r="BO57" i="1"/>
  <c r="BD51" i="1"/>
  <c r="AR51" i="1"/>
  <c r="AE51" i="1"/>
  <c r="G51" i="1"/>
  <c r="CB51" i="1"/>
  <c r="M51" i="1"/>
  <c r="CM51" i="1"/>
  <c r="L51" i="1"/>
  <c r="BO8" i="1"/>
  <c r="BO61" i="1"/>
  <c r="G64" i="1"/>
  <c r="CM57" i="1"/>
  <c r="CB57" i="1"/>
  <c r="BD57" i="1"/>
  <c r="AR57" i="1"/>
  <c r="G57" i="1"/>
  <c r="CM61" i="1"/>
  <c r="G61" i="1"/>
  <c r="AR64" i="1"/>
  <c r="CM45" i="1"/>
  <c r="CB45" i="1"/>
  <c r="BD45" i="1"/>
  <c r="AR45" i="1"/>
  <c r="L45" i="1"/>
  <c r="CM8" i="1"/>
  <c r="G5" i="1"/>
  <c r="CM64" i="1"/>
  <c r="M5" i="1"/>
  <c r="CB61" i="1"/>
  <c r="L61" i="1"/>
  <c r="CB64" i="1"/>
  <c r="CB8" i="1"/>
  <c r="BD5" i="1"/>
  <c r="BD61" i="1"/>
  <c r="L57" i="1"/>
  <c r="BD64" i="1"/>
  <c r="M64" i="1"/>
  <c r="AR61" i="1"/>
  <c r="M61" i="1"/>
  <c r="L64" i="1"/>
  <c r="AE57" i="1"/>
  <c r="AE45" i="1"/>
  <c r="H35" i="1"/>
  <c r="M57" i="1"/>
  <c r="M45" i="1"/>
  <c r="BO5" i="1"/>
  <c r="L5" i="1"/>
  <c r="AE61" i="1"/>
  <c r="AE64" i="1"/>
  <c r="CB5" i="1"/>
  <c r="AE5" i="1"/>
  <c r="CM5" i="1"/>
  <c r="AR5" i="1"/>
  <c r="O54" i="1"/>
  <c r="N54" i="1"/>
  <c r="CL54" i="1"/>
  <c r="CK54" i="1"/>
  <c r="CJ54" i="1"/>
  <c r="CA54" i="1"/>
  <c r="BZ54" i="1"/>
  <c r="BY54" i="1"/>
  <c r="BN54" i="1"/>
  <c r="BM54" i="1"/>
  <c r="BL54" i="1"/>
  <c r="BC54" i="1"/>
  <c r="BB54" i="1"/>
  <c r="BA54" i="1"/>
  <c r="AQ54" i="1"/>
  <c r="AP54" i="1"/>
  <c r="AO54" i="1"/>
  <c r="AD54" i="1"/>
  <c r="AC54" i="1"/>
  <c r="AB54" i="1"/>
  <c r="H32" i="1"/>
  <c r="K8" i="1"/>
  <c r="H21" i="1"/>
  <c r="H33" i="1"/>
  <c r="K51" i="1"/>
  <c r="K61" i="1"/>
  <c r="K64" i="1"/>
  <c r="K45" i="1"/>
  <c r="K5" i="1"/>
  <c r="K57" i="1"/>
  <c r="BO54" i="1"/>
  <c r="BD54" i="1"/>
  <c r="AR54" i="1"/>
  <c r="AE54" i="1"/>
  <c r="M54" i="1"/>
  <c r="CM54" i="1"/>
  <c r="CB54" i="1"/>
  <c r="L54" i="1"/>
  <c r="K54" i="1"/>
  <c r="H41" i="1"/>
  <c r="H22" i="1"/>
  <c r="I38" i="1"/>
  <c r="J38" i="1"/>
  <c r="O38" i="1"/>
  <c r="N38" i="1"/>
  <c r="AB38" i="1"/>
  <c r="AC38" i="1"/>
  <c r="AD38" i="1"/>
  <c r="AO38" i="1"/>
  <c r="AP38" i="1"/>
  <c r="AQ38" i="1"/>
  <c r="BA38" i="1"/>
  <c r="BB38" i="1"/>
  <c r="BC38" i="1"/>
  <c r="BL38" i="1"/>
  <c r="BM38" i="1"/>
  <c r="BN38" i="1"/>
  <c r="BY38" i="1"/>
  <c r="BZ38" i="1"/>
  <c r="CA38" i="1"/>
  <c r="CJ38" i="1"/>
  <c r="CK38" i="1"/>
  <c r="CL38" i="1"/>
  <c r="O20" i="1"/>
  <c r="N20" i="1"/>
  <c r="AB20" i="1"/>
  <c r="AC20" i="1"/>
  <c r="AD20" i="1"/>
  <c r="AO20" i="1"/>
  <c r="AP20" i="1"/>
  <c r="AQ20" i="1"/>
  <c r="BA20" i="1"/>
  <c r="BB20" i="1"/>
  <c r="BC20" i="1"/>
  <c r="BL20" i="1"/>
  <c r="BM20" i="1"/>
  <c r="BN20" i="1"/>
  <c r="BY20" i="1"/>
  <c r="BZ20" i="1"/>
  <c r="CA20" i="1"/>
  <c r="CJ20" i="1"/>
  <c r="CK20" i="1"/>
  <c r="CL20" i="1"/>
  <c r="O21" i="1"/>
  <c r="N21" i="1"/>
  <c r="AB21" i="1"/>
  <c r="AC21" i="1"/>
  <c r="AD21" i="1"/>
  <c r="AO21" i="1"/>
  <c r="AP21" i="1"/>
  <c r="AQ21" i="1"/>
  <c r="BA21" i="1"/>
  <c r="BB21" i="1"/>
  <c r="BC21" i="1"/>
  <c r="BL21" i="1"/>
  <c r="BM21" i="1"/>
  <c r="BN21" i="1"/>
  <c r="BY21" i="1"/>
  <c r="BZ21" i="1"/>
  <c r="CA21" i="1"/>
  <c r="CJ21" i="1"/>
  <c r="CK21" i="1"/>
  <c r="CL21" i="1"/>
  <c r="CJ82" i="1"/>
  <c r="CK82" i="1"/>
  <c r="CL82" i="1"/>
  <c r="CJ13" i="1"/>
  <c r="CK13" i="1"/>
  <c r="CL13" i="1"/>
  <c r="CJ58" i="1"/>
  <c r="CK58" i="1"/>
  <c r="CL58" i="1"/>
  <c r="CJ39" i="1"/>
  <c r="CK39" i="1"/>
  <c r="CL39" i="1"/>
  <c r="BO38" i="1"/>
  <c r="CM38" i="1"/>
  <c r="CM21" i="1"/>
  <c r="AR21" i="1"/>
  <c r="M20" i="1"/>
  <c r="CB20" i="1"/>
  <c r="AE20" i="1"/>
  <c r="CB38" i="1"/>
  <c r="L38" i="1"/>
  <c r="G38" i="1"/>
  <c r="H40" i="1"/>
  <c r="CM20" i="1"/>
  <c r="BD21" i="1"/>
  <c r="M21" i="1"/>
  <c r="AR20" i="1"/>
  <c r="L20" i="1"/>
  <c r="BO21" i="1"/>
  <c r="BD20" i="1"/>
  <c r="CB21" i="1"/>
  <c r="AE21" i="1"/>
  <c r="BO20" i="1"/>
  <c r="M38" i="1"/>
  <c r="BD38" i="1"/>
  <c r="AR38" i="1"/>
  <c r="AE38" i="1"/>
  <c r="L21" i="1"/>
  <c r="CM82" i="1"/>
  <c r="CM13" i="1"/>
  <c r="CM58" i="1"/>
  <c r="CM39" i="1"/>
  <c r="I39" i="1"/>
  <c r="J39" i="1"/>
  <c r="O39" i="1"/>
  <c r="N39" i="1"/>
  <c r="AB39" i="1"/>
  <c r="AC39" i="1"/>
  <c r="AD39" i="1"/>
  <c r="AO39" i="1"/>
  <c r="AP39" i="1"/>
  <c r="AQ39" i="1"/>
  <c r="BA39" i="1"/>
  <c r="BB39" i="1"/>
  <c r="BC39" i="1"/>
  <c r="BL39" i="1"/>
  <c r="BM39" i="1"/>
  <c r="BN39" i="1"/>
  <c r="BY39" i="1"/>
  <c r="BZ39" i="1"/>
  <c r="CA39" i="1"/>
  <c r="CJ63" i="1"/>
  <c r="CK63" i="1"/>
  <c r="CL63" i="1"/>
  <c r="CJ62" i="1"/>
  <c r="CK62" i="1"/>
  <c r="CL62" i="1"/>
  <c r="CJ25" i="1"/>
  <c r="CK25" i="1"/>
  <c r="CL25" i="1"/>
  <c r="CJ65" i="1"/>
  <c r="CK65" i="1"/>
  <c r="CL65" i="1"/>
  <c r="CJ33" i="1"/>
  <c r="CK33" i="1"/>
  <c r="CL33" i="1"/>
  <c r="I3" i="1"/>
  <c r="J3" i="1"/>
  <c r="I65" i="1"/>
  <c r="J65" i="1"/>
  <c r="AB65" i="1"/>
  <c r="AO65" i="1"/>
  <c r="BA65" i="1"/>
  <c r="BL65" i="1"/>
  <c r="BY65" i="1"/>
  <c r="AD65" i="1"/>
  <c r="AQ65" i="1"/>
  <c r="BC65" i="1"/>
  <c r="BN65" i="1"/>
  <c r="CA65" i="1"/>
  <c r="O65" i="1"/>
  <c r="N65" i="1"/>
  <c r="AC65" i="1"/>
  <c r="AP65" i="1"/>
  <c r="BB65" i="1"/>
  <c r="BM65" i="1"/>
  <c r="BZ65" i="1"/>
  <c r="I82" i="1"/>
  <c r="J82" i="1"/>
  <c r="AB82" i="1"/>
  <c r="AO82" i="1"/>
  <c r="BA82" i="1"/>
  <c r="BL82" i="1"/>
  <c r="BY82" i="1"/>
  <c r="AD82" i="1"/>
  <c r="AQ82" i="1"/>
  <c r="BC82" i="1"/>
  <c r="BN82" i="1"/>
  <c r="CA82" i="1"/>
  <c r="O82" i="1"/>
  <c r="N82" i="1"/>
  <c r="AC82" i="1"/>
  <c r="AP82" i="1"/>
  <c r="BB82" i="1"/>
  <c r="BM82" i="1"/>
  <c r="BZ82" i="1"/>
  <c r="I63" i="1"/>
  <c r="J63" i="1"/>
  <c r="AB63" i="1"/>
  <c r="AO63" i="1"/>
  <c r="BA63" i="1"/>
  <c r="BL63" i="1"/>
  <c r="BY63" i="1"/>
  <c r="AD63" i="1"/>
  <c r="AQ63" i="1"/>
  <c r="BC63" i="1"/>
  <c r="BN63" i="1"/>
  <c r="CA63" i="1"/>
  <c r="O63" i="1"/>
  <c r="N63" i="1"/>
  <c r="AC63" i="1"/>
  <c r="AP63" i="1"/>
  <c r="BB63" i="1"/>
  <c r="BM63" i="1"/>
  <c r="BZ63" i="1"/>
  <c r="AB3" i="1"/>
  <c r="AO3" i="1"/>
  <c r="BA3" i="1"/>
  <c r="BL13" i="1"/>
  <c r="BY13" i="1"/>
  <c r="AD3" i="1"/>
  <c r="AQ3" i="1"/>
  <c r="BC3" i="1"/>
  <c r="BN13" i="1"/>
  <c r="CA13" i="1"/>
  <c r="O3" i="1"/>
  <c r="N3" i="1"/>
  <c r="BM13" i="1"/>
  <c r="BZ13" i="1"/>
  <c r="AB62" i="1"/>
  <c r="AO62" i="1"/>
  <c r="BA62" i="1"/>
  <c r="BL62" i="1"/>
  <c r="BY62" i="1"/>
  <c r="AD62" i="1"/>
  <c r="AQ62" i="1"/>
  <c r="BC62" i="1"/>
  <c r="BN62" i="1"/>
  <c r="CA62" i="1"/>
  <c r="O62" i="1"/>
  <c r="N62" i="1"/>
  <c r="AC62" i="1"/>
  <c r="AP62" i="1"/>
  <c r="BB62" i="1"/>
  <c r="BM62" i="1"/>
  <c r="BZ62" i="1"/>
  <c r="AB33" i="1"/>
  <c r="AO33" i="1"/>
  <c r="BA33" i="1"/>
  <c r="BL33" i="1"/>
  <c r="BY33" i="1"/>
  <c r="AD33" i="1"/>
  <c r="AQ33" i="1"/>
  <c r="BC33" i="1"/>
  <c r="BN33" i="1"/>
  <c r="CA33" i="1"/>
  <c r="O33" i="1"/>
  <c r="N33" i="1"/>
  <c r="BM33" i="1"/>
  <c r="BZ33" i="1"/>
  <c r="I58" i="1"/>
  <c r="J58" i="1"/>
  <c r="AB58" i="1"/>
  <c r="AO58" i="1"/>
  <c r="BA58" i="1"/>
  <c r="BL58" i="1"/>
  <c r="BY58" i="1"/>
  <c r="AD58" i="1"/>
  <c r="AQ58" i="1"/>
  <c r="BC58" i="1"/>
  <c r="BN58" i="1"/>
  <c r="CA58" i="1"/>
  <c r="O58" i="1"/>
  <c r="N58" i="1"/>
  <c r="AC58" i="1"/>
  <c r="AP58" i="1"/>
  <c r="BB58" i="1"/>
  <c r="BM58" i="1"/>
  <c r="BZ58" i="1"/>
  <c r="AB25" i="1"/>
  <c r="AO25" i="1"/>
  <c r="BA25" i="1"/>
  <c r="BL25" i="1"/>
  <c r="BY25" i="1"/>
  <c r="AD25" i="1"/>
  <c r="AQ25" i="1"/>
  <c r="BC25" i="1"/>
  <c r="BN25" i="1"/>
  <c r="CA25" i="1"/>
  <c r="O25" i="1"/>
  <c r="N25" i="1"/>
  <c r="BM25" i="1"/>
  <c r="BZ25" i="1"/>
  <c r="H29" i="1"/>
  <c r="L13" i="1"/>
  <c r="M13" i="1"/>
  <c r="K21" i="1"/>
  <c r="K20" i="1"/>
  <c r="L81" i="1"/>
  <c r="M81" i="1"/>
  <c r="K38" i="1"/>
  <c r="AE58" i="1"/>
  <c r="CM33" i="1"/>
  <c r="CB63" i="1"/>
  <c r="AE63" i="1"/>
  <c r="AR3" i="1"/>
  <c r="BD63" i="1"/>
  <c r="BO82" i="1"/>
  <c r="CM63" i="1"/>
  <c r="L63" i="1"/>
  <c r="AR82" i="1"/>
  <c r="BO65" i="1"/>
  <c r="L62" i="1"/>
  <c r="CB65" i="1"/>
  <c r="BD25" i="1"/>
  <c r="CB33" i="1"/>
  <c r="BO62" i="1"/>
  <c r="CM62" i="1"/>
  <c r="AR58" i="1"/>
  <c r="AE3" i="1"/>
  <c r="AE65" i="1"/>
  <c r="M65" i="1"/>
  <c r="AE33" i="1"/>
  <c r="AR65" i="1"/>
  <c r="BD33" i="1"/>
  <c r="M25" i="1"/>
  <c r="BD65" i="1"/>
  <c r="CB58" i="1"/>
  <c r="CB13" i="1"/>
  <c r="M3" i="1"/>
  <c r="CB82" i="1"/>
  <c r="M82" i="1"/>
  <c r="CB25" i="1"/>
  <c r="L25" i="1"/>
  <c r="L82" i="1"/>
  <c r="L65" i="1"/>
  <c r="BD82" i="1"/>
  <c r="BO25" i="1"/>
  <c r="AR25" i="1"/>
  <c r="L58" i="1"/>
  <c r="CM65" i="1"/>
  <c r="BO39" i="1"/>
  <c r="M62" i="1"/>
  <c r="L3" i="1"/>
  <c r="BO13" i="1"/>
  <c r="BD3" i="1"/>
  <c r="M63" i="1"/>
  <c r="AR63" i="1"/>
  <c r="AE25" i="1"/>
  <c r="BO58" i="1"/>
  <c r="M58" i="1"/>
  <c r="BD58" i="1"/>
  <c r="AR33" i="1"/>
  <c r="M33" i="1"/>
  <c r="L33" i="1"/>
  <c r="CB62" i="1"/>
  <c r="AE62" i="1"/>
  <c r="AR62" i="1"/>
  <c r="BO33" i="1"/>
  <c r="CM25" i="1"/>
  <c r="AR39" i="1"/>
  <c r="BD62" i="1"/>
  <c r="BO63" i="1"/>
  <c r="AE82" i="1"/>
  <c r="CB39" i="1"/>
  <c r="AE39" i="1"/>
  <c r="G39" i="1"/>
  <c r="H28" i="1"/>
  <c r="BD39" i="1"/>
  <c r="M39" i="1"/>
  <c r="L39" i="1"/>
  <c r="G63" i="1"/>
  <c r="G58" i="1"/>
  <c r="H58" i="1"/>
  <c r="G82" i="1"/>
  <c r="H82" i="1"/>
  <c r="G65" i="1"/>
  <c r="H46" i="1"/>
  <c r="H54" i="1"/>
  <c r="G3" i="1"/>
  <c r="H61" i="1"/>
  <c r="H36" i="1"/>
  <c r="H31" i="1"/>
  <c r="H34" i="1"/>
  <c r="H23" i="1"/>
  <c r="K25" i="1"/>
  <c r="K13" i="1"/>
  <c r="H20" i="1"/>
  <c r="K33" i="1"/>
  <c r="H51" i="1"/>
  <c r="H39" i="1"/>
  <c r="H45" i="1"/>
  <c r="H57" i="1"/>
  <c r="K81" i="1"/>
  <c r="H64" i="1"/>
  <c r="H38" i="1"/>
  <c r="H5" i="1"/>
  <c r="H63" i="1"/>
  <c r="H3" i="1"/>
  <c r="K82" i="1"/>
  <c r="K65" i="1"/>
  <c r="K62" i="1"/>
  <c r="K63" i="1"/>
  <c r="K3" i="1"/>
  <c r="K58" i="1"/>
  <c r="K39" i="1"/>
  <c r="H65" i="1"/>
  <c r="H62" i="1"/>
</calcChain>
</file>

<file path=xl/sharedStrings.xml><?xml version="1.0" encoding="utf-8"?>
<sst xmlns="http://schemas.openxmlformats.org/spreadsheetml/2006/main" count="440" uniqueCount="145">
  <si>
    <t>Centennial Gun Club Match
April 2, 2017</t>
  </si>
  <si>
    <t>Rank?</t>
  </si>
  <si>
    <t>Promote?</t>
  </si>
  <si>
    <t>Sort Keys</t>
  </si>
  <si>
    <t>Match Totals</t>
  </si>
  <si>
    <t>Bay 1 
Statesman</t>
  </si>
  <si>
    <t>Bay 2 
Classifier Stage 3</t>
  </si>
  <si>
    <t>Bay 3 
Heads or Tails</t>
  </si>
  <si>
    <t>Stage 4</t>
  </si>
  <si>
    <t>Bay 7
Both Sides Now #2</t>
  </si>
  <si>
    <t>Stage 7</t>
  </si>
  <si>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</si>
  <si>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</si>
  <si>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</si>
  <si>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</si>
  <si>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</si>
  <si>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</si>
  <si>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</si>
  <si>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</si>
  <si>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</si>
  <si>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</si>
  <si>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</si>
  <si>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</si>
  <si>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</si>
  <si>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Place</t>
  </si>
  <si>
    <t>First Last Initial</t>
  </si>
  <si>
    <t>IDPA #</t>
  </si>
  <si>
    <t>L C
A R
B E
O D
R I
   T</t>
  </si>
  <si>
    <t>Div</t>
  </si>
  <si>
    <t>Class</t>
  </si>
  <si>
    <t>n</t>
  </si>
  <si>
    <t>Sort Div</t>
  </si>
  <si>
    <t>Sort Class</t>
  </si>
  <si>
    <t>Total Match Score</t>
  </si>
  <si>
    <t>Tot Raw Time</t>
  </si>
  <si>
    <t>Tot Pen Time</t>
  </si>
  <si>
    <t>Tot Pts Dn/2</t>
  </si>
  <si>
    <t>Tot 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</si>
  <si>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</si>
  <si>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</si>
  <si>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</si>
  <si>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</si>
  <si>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</si>
  <si>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</si>
  <si>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</si>
  <si>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Pts Dn</t>
  </si>
  <si>
    <t>PE</t>
  </si>
  <si>
    <t>FTN</t>
  </si>
  <si>
    <t>HNT</t>
  </si>
  <si>
    <t>FTDR</t>
  </si>
  <si>
    <t>Stage Raw Time</t>
  </si>
  <si>
    <t>Pts Dn/2</t>
  </si>
  <si>
    <t>Pen Sec</t>
  </si>
  <si>
    <t>Total Stage Score</t>
  </si>
  <si>
    <t>HNS</t>
  </si>
  <si>
    <t>Str 1
Raw
Time</t>
  </si>
  <si>
    <t>Eric W.</t>
  </si>
  <si>
    <t>CCP</t>
  </si>
  <si>
    <t>SS</t>
  </si>
  <si>
    <t>Donald B.</t>
  </si>
  <si>
    <t>UN</t>
  </si>
  <si>
    <t>Thomas L.</t>
  </si>
  <si>
    <t>Matt S.</t>
  </si>
  <si>
    <t>NV</t>
  </si>
  <si>
    <t>David L.</t>
  </si>
  <si>
    <t>Marc R.</t>
  </si>
  <si>
    <t>MM</t>
  </si>
  <si>
    <t>Jason V.</t>
  </si>
  <si>
    <t>Scott H.</t>
  </si>
  <si>
    <t>Monte T.</t>
  </si>
  <si>
    <t>Jim R.</t>
  </si>
  <si>
    <t>MA</t>
  </si>
  <si>
    <t>Chuck S.</t>
  </si>
  <si>
    <t>DNF</t>
  </si>
  <si>
    <t>John "Jack" C.</t>
  </si>
  <si>
    <t>CDP</t>
  </si>
  <si>
    <t>Rick G.</t>
  </si>
  <si>
    <t>Michael J.</t>
  </si>
  <si>
    <t>Brad S.</t>
  </si>
  <si>
    <t>BUG</t>
  </si>
  <si>
    <t>Dabney C.</t>
  </si>
  <si>
    <t>Joe H.</t>
  </si>
  <si>
    <t>Rhett N.</t>
  </si>
  <si>
    <t>SSP</t>
  </si>
  <si>
    <t>EX</t>
  </si>
  <si>
    <t>Warren W.</t>
  </si>
  <si>
    <t>Jeff G.</t>
  </si>
  <si>
    <t>Jorge C.</t>
  </si>
  <si>
    <t>Treg M.</t>
  </si>
  <si>
    <t>Doug W.</t>
  </si>
  <si>
    <t>Josh C.</t>
  </si>
  <si>
    <t>Michael T.</t>
  </si>
  <si>
    <t>Patrick C.</t>
  </si>
  <si>
    <t>Robert N.</t>
  </si>
  <si>
    <t>Ian P.</t>
  </si>
  <si>
    <t>Debbie T.</t>
  </si>
  <si>
    <t>John O.</t>
  </si>
  <si>
    <t>ESP</t>
  </si>
  <si>
    <t>John C.</t>
  </si>
  <si>
    <t>Trent D.</t>
  </si>
  <si>
    <t>Cameron B W.</t>
  </si>
  <si>
    <t>Alex D.</t>
  </si>
  <si>
    <t>Jordan R.</t>
  </si>
  <si>
    <t>Roy B.</t>
  </si>
  <si>
    <t>Benita C.</t>
  </si>
  <si>
    <t>Cindi M.</t>
  </si>
  <si>
    <t>Lee J.</t>
  </si>
  <si>
    <t>#####</t>
  </si>
  <si>
    <t>Cindy S.</t>
  </si>
  <si>
    <t>Range Member Labor Credit Sum: 1-Member, 2-Setup, 4-SO, 8-CoF, 16-New Shooter</t>
  </si>
  <si>
    <t>*  - Division not indicated, shooter must complete their scoresheet</t>
  </si>
  <si>
    <t>** - Class not indicated, shooter must complete their scoresheet</t>
  </si>
  <si>
    <t>IDPA Match Scoring Spreadsheet Sort Key lookup table</t>
  </si>
  <si>
    <t>Table used to convert IDPA Divisions and classes into numeric sort keys.</t>
  </si>
  <si>
    <t>The sort keys can then be used with the total match scores to produce a sort by score within division and class.</t>
  </si>
  <si>
    <t>ESR</t>
  </si>
  <si>
    <t>The shooter's division is looked up in the upper table and converted to anumber.</t>
  </si>
  <si>
    <t>SSR</t>
  </si>
  <si>
    <t>Then his or her class is looked up in the lower table and converted to a number.</t>
  </si>
  <si>
    <t>A three-column sort on the division sort key first, class sort key next, and total match score third will yield a properly-ordered report.</t>
  </si>
  <si>
    <t>This table is used to look up IDPA Classes using the numeric Class Sort Key value for purposes of promotions at sanctioned matches.</t>
  </si>
  <si>
    <t xml:space="preserve"> </t>
  </si>
  <si>
    <t>Invalid Shooter Class entered on spreadsheet!</t>
  </si>
  <si>
    <t>Help and instructions for this spreadsheet are available on the CCIDPA web site at http://www.ccidpa.org/scoring/spreadsheets.html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</si>
  <si>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</si>
  <si>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</si>
  <si>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</si>
  <si>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</si>
  <si>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</si>
  <si>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</si>
  <si>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</si>
  <si>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</si>
  <si>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</si>
  <si>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</si>
  <si>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</si>
  <si>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The Match Ranking and Match Promotion features (columns G and H) won't work properly until you have sorted your results by Division, Class, and Total Match Score.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</si>
  <si>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</si>
  <si>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</si>
  <si>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3. Select Data-&gt;Sort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</si>
  <si>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</si>
  <si>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</si>
  <si>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</si>
  <si>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7. In most cases, you will want to select Ascending order in all three radio buttons.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</si>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</sst>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176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2" fontId="0" fillId="0" borderId="2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 vertical="center"/>
    </xf>
    <xf numFmtId="2" fontId="2" fillId="0" borderId="3" xfId="0" applyNumberFormat="1" applyFont="1" applyBorder="1" applyAlignment="1" applyProtection="1">
      <alignment horizontal="right" vertical="center"/>
    </xf>
    <xf numFmtId="2" fontId="0" fillId="0" borderId="4" xfId="0" applyNumberFormat="1" applyBorder="1" applyAlignment="1" applyProtection="1">
      <alignment horizontal="right" vertical="center"/>
      <protection locked="0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 applyProtection="1">
      <alignment horizontal="center" wrapText="1"/>
    </xf>
    <xf numFmtId="49" fontId="4" fillId="2" borderId="6" xfId="0" applyNumberFormat="1" applyFont="1" applyFill="1" applyBorder="1" applyAlignment="1" applyProtection="1">
      <alignment horizontal="center" wrapText="1"/>
    </xf>
    <xf numFmtId="1" fontId="1" fillId="0" borderId="7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right" vertical="center"/>
    </xf>
    <xf numFmtId="1" fontId="1" fillId="0" borderId="9" xfId="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164" fontId="0" fillId="0" borderId="7" xfId="0" applyNumberFormat="1" applyBorder="1" applyAlignment="1" applyProtection="1">
      <alignment horizontal="right" vertical="center"/>
    </xf>
    <xf numFmtId="2" fontId="0" fillId="0" borderId="9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1" xfId="0" applyNumberFormat="1" applyBorder="1" applyAlignment="1" applyProtection="1">
      <alignment horizontal="right" vertical="center"/>
      <protection locked="0"/>
    </xf>
    <xf numFmtId="2" fontId="0" fillId="0" borderId="9" xfId="0" applyNumberFormat="1" applyBorder="1" applyAlignment="1" applyProtection="1">
      <alignment horizontal="right" vertical="center"/>
      <protection locked="0"/>
    </xf>
    <xf numFmtId="1" fontId="0" fillId="0" borderId="11" xfId="0" applyNumberFormat="1" applyBorder="1" applyAlignment="1" applyProtection="1">
      <alignment horizontal="right" vertical="center"/>
    </xf>
    <xf numFmtId="0" fontId="0" fillId="0" borderId="12" xfId="0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49" fontId="0" fillId="0" borderId="13" xfId="0" applyNumberFormat="1" applyBorder="1" applyAlignment="1" applyProtection="1">
      <alignment horizontal="left" vertical="center"/>
      <protection locked="0"/>
    </xf>
    <xf numFmtId="49" fontId="0" fillId="0" borderId="13" xfId="0" applyNumberFormat="1" applyBorder="1" applyAlignment="1" applyProtection="1">
      <alignment horizontal="center" vertical="center"/>
      <protection locked="0"/>
    </xf>
    <xf numFmtId="1" fontId="1" fillId="0" borderId="13" xfId="0" applyNumberFormat="1" applyFont="1" applyBorder="1" applyAlignment="1" applyProtection="1">
      <alignment horizontal="center" vertical="center"/>
    </xf>
    <xf numFmtId="1" fontId="3" fillId="0" borderId="13" xfId="0" applyNumberFormat="1" applyFont="1" applyBorder="1" applyAlignment="1" applyProtection="1">
      <alignment horizontal="center" vertical="center"/>
    </xf>
    <xf numFmtId="2" fontId="2" fillId="0" borderId="13" xfId="0" applyNumberFormat="1" applyFont="1" applyBorder="1" applyAlignment="1" applyProtection="1">
      <alignment horizontal="right" vertical="center"/>
    </xf>
    <xf numFmtId="1" fontId="0" fillId="0" borderId="13" xfId="0" applyNumberFormat="1" applyBorder="1" applyAlignment="1" applyProtection="1">
      <alignment horizontal="right" vertical="center"/>
    </xf>
    <xf numFmtId="164" fontId="0" fillId="0" borderId="13" xfId="0" applyNumberFormat="1" applyBorder="1" applyAlignment="1" applyProtection="1">
      <alignment horizontal="right" vertical="center"/>
    </xf>
    <xf numFmtId="2" fontId="0" fillId="0" borderId="13" xfId="0" applyNumberFormat="1" applyBorder="1" applyAlignment="1" applyProtection="1">
      <alignment horizontal="right" vertical="center"/>
      <protection locked="0"/>
    </xf>
    <xf numFmtId="1" fontId="0" fillId="0" borderId="13" xfId="0" applyNumberFormat="1" applyBorder="1" applyAlignment="1" applyProtection="1">
      <alignment horizontal="right" vertical="center"/>
      <protection locked="0"/>
    </xf>
    <xf numFmtId="2" fontId="2" fillId="0" borderId="0" xfId="0" applyNumberFormat="1" applyFont="1" applyBorder="1" applyAlignment="1" applyProtection="1">
      <alignment horizontal="right" vertical="center"/>
    </xf>
    <xf numFmtId="0" fontId="0" fillId="0" borderId="4" xfId="0" applyBorder="1"/>
    <xf numFmtId="1" fontId="3" fillId="0" borderId="14" xfId="0" applyNumberFormat="1" applyFont="1" applyBorder="1" applyAlignment="1" applyProtection="1">
      <alignment horizontal="center" vertical="center"/>
    </xf>
    <xf numFmtId="2" fontId="0" fillId="0" borderId="15" xfId="0" applyNumberFormat="1" applyBorder="1" applyAlignment="1" applyProtection="1">
      <alignment horizontal="right" vertical="center"/>
      <protection locked="0"/>
    </xf>
    <xf numFmtId="2" fontId="0" fillId="0" borderId="15" xfId="0" applyNumberFormat="1" applyBorder="1" applyAlignment="1" applyProtection="1">
      <alignment horizontal="right" vertical="center"/>
    </xf>
    <xf numFmtId="49" fontId="0" fillId="0" borderId="0" xfId="0" applyNumberFormat="1" applyBorder="1"/>
    <xf numFmtId="1" fontId="1" fillId="0" borderId="15" xfId="0" applyNumberFormat="1" applyFont="1" applyBorder="1" applyAlignment="1" applyProtection="1">
      <alignment horizontal="center" vertical="center"/>
    </xf>
    <xf numFmtId="49" fontId="2" fillId="2" borderId="16" xfId="0" applyNumberFormat="1" applyFont="1" applyFill="1" applyBorder="1" applyAlignment="1" applyProtection="1">
      <alignment horizontal="center" wrapText="1"/>
    </xf>
    <xf numFmtId="0" fontId="0" fillId="0" borderId="7" xfId="0" applyBorder="1"/>
    <xf numFmtId="49" fontId="2" fillId="2" borderId="17" xfId="0" applyNumberFormat="1" applyFont="1" applyFill="1" applyBorder="1" applyAlignment="1" applyProtection="1">
      <alignment horizontal="center" wrapText="1"/>
    </xf>
    <xf numFmtId="49" fontId="0" fillId="0" borderId="18" xfId="0" applyNumberFormat="1" applyBorder="1" applyAlignment="1" applyProtection="1">
      <alignment horizontal="center" vertical="center"/>
      <protection locked="0"/>
    </xf>
    <xf numFmtId="2" fontId="2" fillId="0" borderId="18" xfId="0" applyNumberFormat="1" applyFont="1" applyBorder="1" applyAlignment="1" applyProtection="1">
      <alignment horizontal="right" vertical="center"/>
    </xf>
    <xf numFmtId="49" fontId="0" fillId="0" borderId="19" xfId="0" applyNumberFormat="1" applyBorder="1" applyAlignment="1" applyProtection="1">
      <alignment horizontal="center" vertical="center"/>
      <protection locked="0"/>
    </xf>
    <xf numFmtId="49" fontId="2" fillId="2" borderId="20" xfId="0" applyNumberFormat="1" applyFont="1" applyFill="1" applyBorder="1" applyAlignment="1" applyProtection="1">
      <alignment horizontal="center" wrapText="1"/>
    </xf>
    <xf numFmtId="49" fontId="2" fillId="2" borderId="21" xfId="0" applyNumberFormat="1" applyFont="1" applyFill="1" applyBorder="1" applyAlignment="1" applyProtection="1">
      <alignment horizontal="center" wrapText="1"/>
    </xf>
    <xf numFmtId="49" fontId="2" fillId="2" borderId="22" xfId="0" applyNumberFormat="1" applyFont="1" applyFill="1" applyBorder="1" applyAlignment="1" applyProtection="1">
      <alignment horizontal="center" wrapText="1"/>
    </xf>
    <xf numFmtId="49" fontId="4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5" xfId="0" applyNumberFormat="1" applyFont="1" applyFill="1" applyBorder="1" applyAlignment="1" applyProtection="1">
      <alignment horizontal="center" vertical="center" textRotation="180"/>
    </xf>
    <xf numFmtId="49" fontId="4" fillId="2" borderId="22" xfId="0" applyNumberFormat="1" applyFont="1" applyFill="1" applyBorder="1" applyAlignment="1" applyProtection="1">
      <alignment horizontal="center" vertical="center" textRotation="180"/>
    </xf>
    <xf numFmtId="49" fontId="2" fillId="2" borderId="26" xfId="0" applyNumberFormat="1" applyFont="1" applyFill="1" applyBorder="1" applyAlignment="1" applyProtection="1">
      <alignment horizontal="center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5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0" xfId="0" applyNumberFormat="1" applyFont="1" applyBorder="1" applyAlignment="1" applyProtection="1">
      <alignment horizontal="center" wrapText="1"/>
    </xf>
    <xf numFmtId="2" fontId="2" fillId="0" borderId="12" xfId="0" applyNumberFormat="1" applyFont="1" applyBorder="1" applyAlignment="1" applyProtection="1">
      <alignment horizontal="right" vertical="center"/>
    </xf>
    <xf numFmtId="2" fontId="0" fillId="0" borderId="13" xfId="0" applyNumberFormat="1" applyBorder="1" applyAlignment="1" applyProtection="1">
      <alignment horizontal="right" vertical="center"/>
    </xf>
    <xf numFmtId="1" fontId="0" fillId="0" borderId="27" xfId="0" applyNumberFormat="1" applyBorder="1" applyAlignment="1" applyProtection="1">
      <alignment horizontal="right" vertical="center"/>
    </xf>
    <xf numFmtId="2" fontId="2" fillId="0" borderId="10" xfId="0" applyNumberFormat="1" applyFon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</xf>
    <xf numFmtId="2" fontId="0" fillId="0" borderId="0" xfId="0" applyNumberFormat="1" applyBorder="1" applyAlignment="1" applyProtection="1">
      <alignment horizontal="right" vertical="center"/>
    </xf>
    <xf numFmtId="0" fontId="7" fillId="2" borderId="21" xfId="0" applyNumberFormat="1" applyFont="1" applyFill="1" applyBorder="1" applyAlignment="1" applyProtection="1">
      <alignment horizontal="left" wrapText="1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8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/>
    <xf numFmtId="0" fontId="0" fillId="0" borderId="28" xfId="0" applyBorder="1" applyAlignment="1" applyProtection="1">
      <alignment horizontal="center" vertical="center"/>
    </xf>
    <xf numFmtId="49" fontId="0" fillId="0" borderId="29" xfId="0" applyNumberFormat="1" applyBorder="1" applyAlignment="1" applyProtection="1">
      <alignment horizontal="left" vertical="center"/>
      <protection locked="0"/>
    </xf>
    <xf numFmtId="49" fontId="0" fillId="0" borderId="29" xfId="0" applyNumberFormat="1" applyBorder="1" applyAlignment="1" applyProtection="1">
      <alignment horizontal="center" vertical="center"/>
      <protection locked="0"/>
    </xf>
    <xf numFmtId="1" fontId="1" fillId="0" borderId="29" xfId="0" applyNumberFormat="1" applyFont="1" applyBorder="1" applyAlignment="1" applyProtection="1">
      <alignment horizontal="center" vertical="center"/>
    </xf>
    <xf numFmtId="1" fontId="3" fillId="0" borderId="29" xfId="0" applyNumberFormat="1" applyFont="1" applyBorder="1" applyAlignment="1" applyProtection="1">
      <alignment horizontal="center" vertical="center"/>
    </xf>
    <xf numFmtId="49" fontId="2" fillId="3" borderId="21" xfId="0" applyNumberFormat="1" applyFont="1" applyFill="1" applyBorder="1" applyAlignment="1" applyProtection="1">
      <alignment horizontal="center" wrapText="1"/>
    </xf>
    <xf numFmtId="49" fontId="2" fillId="3" borderId="22" xfId="0" applyNumberFormat="1" applyFont="1" applyFill="1" applyBorder="1" applyAlignment="1" applyProtection="1">
      <alignment horizontal="center" wrapText="1"/>
    </xf>
    <xf numFmtId="2" fontId="2" fillId="0" borderId="7" xfId="0" applyNumberFormat="1" applyFont="1" applyBorder="1" applyAlignment="1" applyProtection="1">
      <alignment horizontal="right" vertical="center"/>
    </xf>
    <xf numFmtId="49" fontId="2" fillId="3" borderId="20" xfId="0" applyNumberFormat="1" applyFont="1" applyFill="1" applyBorder="1" applyAlignment="1" applyProtection="1">
      <alignment horizontal="center" wrapText="1"/>
    </xf>
    <xf numFmtId="49" fontId="2" fillId="3" borderId="26" xfId="0" applyNumberFormat="1" applyFont="1" applyFill="1" applyBorder="1" applyAlignment="1" applyProtection="1">
      <alignment horizontal="center" wrapText="1"/>
    </xf>
    <xf numFmtId="49" fontId="2" fillId="3" borderId="33" xfId="0" applyNumberFormat="1" applyFont="1" applyFill="1" applyBorder="1" applyAlignment="1" applyProtection="1">
      <alignment horizontal="center" wrapText="1"/>
    </xf>
    <xf numFmtId="2" fontId="2" fillId="0" borderId="34" xfId="0" applyNumberFormat="1" applyFont="1" applyBorder="1" applyAlignment="1" applyProtection="1">
      <alignment horizontal="right" vertical="center"/>
    </xf>
    <xf numFmtId="0" fontId="0" fillId="0" borderId="2" xfId="0" applyBorder="1"/>
    <xf numFmtId="0" fontId="0" fillId="0" borderId="3" xfId="0" applyBorder="1"/>
    <xf numFmtId="0" fontId="0" fillId="0" borderId="9" xfId="0" applyBorder="1"/>
    <xf numFmtId="0" fontId="0" fillId="0" borderId="29" xfId="0" applyBorder="1"/>
    <xf numFmtId="0" fontId="0" fillId="0" borderId="11" xfId="0" applyBorder="1"/>
    <xf numFmtId="1" fontId="0" fillId="0" borderId="40" xfId="0" applyNumberFormat="1" applyBorder="1" applyAlignment="1" applyProtection="1">
      <alignment horizontal="right" vertical="center"/>
      <protection locked="0"/>
    </xf>
    <xf numFmtId="2" fontId="2" fillId="0" borderId="19" xfId="0" applyNumberFormat="1" applyFont="1" applyBorder="1" applyAlignment="1" applyProtection="1">
      <alignment horizontal="right" vertical="center"/>
    </xf>
    <xf numFmtId="0" fontId="0" fillId="0" borderId="13" xfId="0" applyBorder="1"/>
    <xf numFmtId="1" fontId="0" fillId="0" borderId="40" xfId="0" applyNumberFormat="1" applyBorder="1" applyAlignment="1" applyProtection="1">
      <alignment horizontal="right" vertical="center"/>
    </xf>
    <xf numFmtId="2" fontId="2" fillId="0" borderId="41" xfId="0" applyNumberFormat="1" applyFont="1" applyBorder="1" applyAlignment="1" applyProtection="1">
      <alignment horizontal="right" vertical="center"/>
    </xf>
    <xf numFmtId="2" fontId="0" fillId="0" borderId="29" xfId="0" applyNumberFormat="1" applyBorder="1" applyAlignment="1" applyProtection="1">
      <alignment horizontal="right" vertical="center"/>
    </xf>
    <xf numFmtId="1" fontId="0" fillId="0" borderId="29" xfId="0" applyNumberFormat="1" applyBorder="1" applyAlignment="1" applyProtection="1">
      <alignment horizontal="right" vertical="center"/>
    </xf>
    <xf numFmtId="164" fontId="0" fillId="0" borderId="29" xfId="0" applyNumberFormat="1" applyBorder="1" applyAlignment="1" applyProtection="1">
      <alignment horizontal="right" vertical="center"/>
    </xf>
    <xf numFmtId="2" fontId="0" fillId="0" borderId="31" xfId="0" applyNumberFormat="1" applyBorder="1" applyAlignment="1" applyProtection="1">
      <alignment horizontal="right" vertical="center"/>
      <protection locked="0"/>
    </xf>
    <xf numFmtId="2" fontId="0" fillId="0" borderId="29" xfId="0" applyNumberFormat="1" applyBorder="1" applyAlignment="1" applyProtection="1">
      <alignment horizontal="right" vertical="center"/>
      <protection locked="0"/>
    </xf>
    <xf numFmtId="1" fontId="0" fillId="0" borderId="29" xfId="0" applyNumberFormat="1" applyBorder="1" applyAlignment="1" applyProtection="1">
      <alignment horizontal="right" vertical="center"/>
      <protection locked="0"/>
    </xf>
    <xf numFmtId="1" fontId="0" fillId="0" borderId="32" xfId="0" applyNumberFormat="1" applyBorder="1" applyAlignment="1" applyProtection="1">
      <alignment horizontal="right" vertical="center"/>
      <protection locked="0"/>
    </xf>
    <xf numFmtId="2" fontId="0" fillId="0" borderId="31" xfId="0" applyNumberFormat="1" applyBorder="1" applyAlignment="1" applyProtection="1">
      <alignment horizontal="right" vertical="center"/>
    </xf>
    <xf numFmtId="2" fontId="2" fillId="0" borderId="30" xfId="0" applyNumberFormat="1" applyFont="1" applyBorder="1" applyAlignment="1" applyProtection="1">
      <alignment horizontal="right" vertical="center"/>
    </xf>
    <xf numFmtId="2" fontId="2" fillId="0" borderId="29" xfId="0" applyNumberFormat="1" applyFont="1" applyBorder="1" applyAlignment="1" applyProtection="1">
      <alignment horizontal="right" vertical="center"/>
    </xf>
    <xf numFmtId="1" fontId="0" fillId="0" borderId="30" xfId="0" applyNumberFormat="1" applyBorder="1" applyAlignment="1" applyProtection="1">
      <alignment horizontal="right" vertical="center"/>
    </xf>
    <xf numFmtId="1" fontId="0" fillId="0" borderId="19" xfId="0" applyNumberFormat="1" applyBorder="1" applyAlignment="1" applyProtection="1">
      <alignment horizontal="right" vertical="center"/>
    </xf>
    <xf numFmtId="1" fontId="0" fillId="0" borderId="18" xfId="0" applyNumberFormat="1" applyBorder="1" applyAlignment="1" applyProtection="1">
      <alignment horizontal="right" vertical="center"/>
    </xf>
    <xf numFmtId="2" fontId="2" fillId="0" borderId="8" xfId="0" applyNumberFormat="1" applyFont="1" applyBorder="1" applyAlignment="1" applyProtection="1">
      <alignment horizontal="right" vertical="center"/>
    </xf>
    <xf numFmtId="2" fontId="0" fillId="0" borderId="10" xfId="0" applyNumberFormat="1" applyBorder="1" applyAlignment="1" applyProtection="1">
      <alignment horizontal="right" vertical="center"/>
      <protection locked="0"/>
    </xf>
    <xf numFmtId="2" fontId="2" fillId="0" borderId="44" xfId="0" applyNumberFormat="1" applyFont="1" applyBorder="1" applyAlignment="1" applyProtection="1">
      <alignment horizontal="right" vertical="center"/>
    </xf>
    <xf numFmtId="0" fontId="0" fillId="0" borderId="10" xfId="0" applyBorder="1" applyAlignment="1" applyProtection="1">
      <alignment horizontal="center" vertical="center"/>
    </xf>
    <xf numFmtId="1" fontId="3" fillId="0" borderId="42" xfId="0" applyNumberFormat="1" applyFont="1" applyBorder="1" applyAlignment="1" applyProtection="1">
      <alignment horizontal="center" vertical="center"/>
    </xf>
    <xf numFmtId="2" fontId="2" fillId="0" borderId="45" xfId="0" applyNumberFormat="1" applyFont="1" applyBorder="1" applyAlignment="1" applyProtection="1">
      <alignment horizontal="right" vertical="center"/>
    </xf>
    <xf numFmtId="2" fontId="2" fillId="0" borderId="46" xfId="0" applyNumberFormat="1" applyFont="1" applyBorder="1" applyAlignment="1" applyProtection="1">
      <alignment horizontal="right" vertical="center"/>
    </xf>
    <xf numFmtId="0" fontId="0" fillId="0" borderId="47" xfId="0" applyBorder="1"/>
    <xf numFmtId="49" fontId="8" fillId="0" borderId="29" xfId="0" applyNumberFormat="1" applyFont="1" applyBorder="1" applyAlignment="1" applyProtection="1">
      <alignment horizontal="left" vertical="center"/>
      <protection locked="0"/>
    </xf>
    <xf numFmtId="49" fontId="8" fillId="0" borderId="29" xfId="0" applyNumberFormat="1" applyFont="1" applyBorder="1" applyAlignment="1" applyProtection="1">
      <alignment horizontal="center" vertical="center"/>
      <protection locked="0"/>
    </xf>
    <xf numFmtId="49" fontId="0" fillId="0" borderId="47" xfId="0" applyNumberFormat="1" applyBorder="1"/>
    <xf numFmtId="49" fontId="0" fillId="0" borderId="48" xfId="0" applyNumberFormat="1" applyBorder="1"/>
    <xf numFmtId="0" fontId="0" fillId="4" borderId="12" xfId="0" applyFill="1" applyBorder="1" applyAlignment="1" applyProtection="1">
      <alignment horizontal="center" vertical="center"/>
    </xf>
    <xf numFmtId="49" fontId="0" fillId="4" borderId="7" xfId="0" applyNumberFormat="1" applyFill="1" applyBorder="1" applyAlignment="1" applyProtection="1">
      <alignment horizontal="left" vertical="center"/>
      <protection locked="0"/>
    </xf>
    <xf numFmtId="49" fontId="0" fillId="4" borderId="7" xfId="0" applyNumberFormat="1" applyFill="1" applyBorder="1" applyAlignment="1" applyProtection="1">
      <alignment horizontal="center" vertical="center"/>
      <protection locked="0"/>
    </xf>
    <xf numFmtId="1" fontId="1" fillId="4" borderId="9" xfId="0" applyNumberFormat="1" applyFont="1" applyFill="1" applyBorder="1" applyAlignment="1" applyProtection="1">
      <alignment horizontal="center" vertical="center"/>
    </xf>
    <xf numFmtId="1" fontId="1" fillId="4" borderId="7" xfId="0" applyNumberFormat="1" applyFont="1" applyFill="1" applyBorder="1" applyAlignment="1" applyProtection="1">
      <alignment horizontal="center" vertical="center"/>
    </xf>
    <xf numFmtId="1" fontId="3" fillId="4" borderId="7" xfId="0" applyNumberFormat="1" applyFont="1" applyFill="1" applyBorder="1" applyAlignment="1" applyProtection="1">
      <alignment horizontal="center" vertical="center"/>
    </xf>
    <xf numFmtId="1" fontId="3" fillId="4" borderId="8" xfId="0" applyNumberFormat="1" applyFont="1" applyFill="1" applyBorder="1" applyAlignment="1" applyProtection="1">
      <alignment horizontal="center" vertical="center"/>
    </xf>
    <xf numFmtId="2" fontId="2" fillId="4" borderId="12" xfId="0" applyNumberFormat="1" applyFont="1" applyFill="1" applyBorder="1" applyAlignment="1" applyProtection="1">
      <alignment horizontal="right" vertical="center"/>
    </xf>
    <xf numFmtId="2" fontId="0" fillId="4" borderId="13" xfId="0" applyNumberFormat="1" applyFill="1" applyBorder="1" applyAlignment="1" applyProtection="1">
      <alignment horizontal="right" vertical="center"/>
    </xf>
    <xf numFmtId="1" fontId="0" fillId="4" borderId="13" xfId="0" applyNumberFormat="1" applyFill="1" applyBorder="1" applyAlignment="1" applyProtection="1">
      <alignment horizontal="right" vertical="center"/>
    </xf>
    <xf numFmtId="164" fontId="0" fillId="4" borderId="13" xfId="0" applyNumberFormat="1" applyFill="1" applyBorder="1" applyAlignment="1" applyProtection="1">
      <alignment horizontal="right" vertical="center"/>
    </xf>
    <xf numFmtId="1" fontId="0" fillId="4" borderId="27" xfId="0" applyNumberFormat="1" applyFill="1" applyBorder="1" applyAlignment="1" applyProtection="1">
      <alignment horizontal="right" vertical="center"/>
    </xf>
    <xf numFmtId="2" fontId="0" fillId="4" borderId="9" xfId="0" applyNumberFormat="1" applyFill="1" applyBorder="1" applyAlignment="1" applyProtection="1">
      <alignment horizontal="right" vertical="center"/>
      <protection locked="0"/>
    </xf>
    <xf numFmtId="2" fontId="0" fillId="4" borderId="7" xfId="0" applyNumberFormat="1" applyFill="1" applyBorder="1" applyAlignment="1" applyProtection="1">
      <alignment horizontal="right" vertical="center"/>
      <protection locked="0"/>
    </xf>
    <xf numFmtId="1" fontId="0" fillId="4" borderId="7" xfId="0" applyNumberFormat="1" applyFill="1" applyBorder="1" applyAlignment="1" applyProtection="1">
      <alignment horizontal="right" vertical="center"/>
      <protection locked="0"/>
    </xf>
    <xf numFmtId="1" fontId="0" fillId="4" borderId="11" xfId="0" applyNumberFormat="1" applyFill="1" applyBorder="1" applyAlignment="1" applyProtection="1">
      <alignment horizontal="right" vertical="center"/>
      <protection locked="0"/>
    </xf>
    <xf numFmtId="2" fontId="0" fillId="4" borderId="9" xfId="0" applyNumberFormat="1" applyFill="1" applyBorder="1" applyAlignment="1" applyProtection="1">
      <alignment horizontal="right" vertical="center"/>
    </xf>
    <xf numFmtId="164" fontId="0" fillId="4" borderId="7" xfId="0" applyNumberFormat="1" applyFill="1" applyBorder="1" applyAlignment="1" applyProtection="1">
      <alignment horizontal="right" vertical="center"/>
    </xf>
    <xf numFmtId="1" fontId="0" fillId="4" borderId="7" xfId="0" applyNumberFormat="1" applyFill="1" applyBorder="1" applyAlignment="1" applyProtection="1">
      <alignment horizontal="right" vertical="center"/>
    </xf>
    <xf numFmtId="2" fontId="2" fillId="4" borderId="18" xfId="0" applyNumberFormat="1" applyFont="1" applyFill="1" applyBorder="1" applyAlignment="1" applyProtection="1">
      <alignment horizontal="right" vertical="center"/>
    </xf>
    <xf numFmtId="0" fontId="0" fillId="4" borderId="7" xfId="0" applyFill="1" applyBorder="1"/>
    <xf numFmtId="2" fontId="0" fillId="4" borderId="15" xfId="0" applyNumberFormat="1" applyFill="1" applyBorder="1" applyAlignment="1" applyProtection="1">
      <alignment horizontal="right" vertical="center"/>
    </xf>
    <xf numFmtId="2" fontId="2" fillId="4" borderId="13" xfId="0" applyNumberFormat="1" applyFont="1" applyFill="1" applyBorder="1" applyAlignment="1" applyProtection="1">
      <alignment horizontal="right" vertical="center"/>
    </xf>
    <xf numFmtId="49" fontId="0" fillId="4" borderId="18" xfId="0" applyNumberFormat="1" applyFill="1" applyBorder="1" applyAlignment="1" applyProtection="1">
      <alignment horizontal="center" vertical="center"/>
      <protection locked="0"/>
    </xf>
    <xf numFmtId="2" fontId="2" fillId="4" borderId="19" xfId="0" applyNumberFormat="1" applyFont="1" applyFill="1" applyBorder="1" applyAlignment="1" applyProtection="1">
      <alignment horizontal="right" vertical="center"/>
    </xf>
    <xf numFmtId="49" fontId="8" fillId="0" borderId="13" xfId="0" applyNumberFormat="1" applyFont="1" applyBorder="1" applyAlignment="1" applyProtection="1">
      <alignment horizontal="left" vertical="center"/>
      <protection locked="0"/>
    </xf>
    <xf numFmtId="49" fontId="8" fillId="0" borderId="13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0" fontId="0" fillId="0" borderId="43" xfId="0" applyBorder="1"/>
    <xf numFmtId="49" fontId="6" fillId="2" borderId="35" xfId="0" applyNumberFormat="1" applyFont="1" applyFill="1" applyBorder="1" applyAlignment="1" applyProtection="1">
      <alignment horizontal="center" wrapText="1"/>
    </xf>
    <xf numFmtId="49" fontId="2" fillId="2" borderId="35" xfId="0" applyNumberFormat="1" applyFont="1" applyFill="1" applyBorder="1" applyAlignment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9" fillId="2" borderId="36" xfId="0" applyNumberFormat="1" applyFont="1" applyFill="1" applyBorder="1" applyAlignment="1" applyProtection="1">
      <alignment horizontal="center" wrapText="1"/>
    </xf>
    <xf numFmtId="49" fontId="9" fillId="2" borderId="35" xfId="0" applyNumberFormat="1" applyFont="1" applyFill="1" applyBorder="1" applyAlignment="1" applyProtection="1">
      <alignment horizontal="center"/>
    </xf>
    <xf numFmtId="49" fontId="4" fillId="2" borderId="37" xfId="0" applyNumberFormat="1" applyFont="1" applyFill="1" applyBorder="1" applyAlignment="1" applyProtection="1">
      <alignment horizontal="center" wrapText="1"/>
    </xf>
    <xf numFmtId="49" fontId="4" fillId="2" borderId="35" xfId="0" applyNumberFormat="1" applyFont="1" applyFill="1" applyBorder="1" applyAlignment="1" applyProtection="1">
      <alignment horizontal="center" wrapText="1"/>
    </xf>
    <xf numFmtId="49" fontId="2" fillId="2" borderId="38" xfId="0" applyNumberFormat="1" applyFont="1" applyFill="1" applyBorder="1" applyAlignment="1" applyProtection="1">
      <alignment horizontal="center" wrapText="1"/>
    </xf>
    <xf numFmtId="0" fontId="0" fillId="2" borderId="39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49" fontId="9" fillId="2" borderId="35" xfId="0" applyNumberFormat="1" applyFont="1" applyFill="1" applyBorder="1" applyAlignment="1" applyProtection="1">
      <alignment horizontal="center" wrapText="1"/>
    </xf>
    <xf numFmtId="49" fontId="2" fillId="0" borderId="38" xfId="0" applyNumberFormat="1" applyFont="1" applyBorder="1" applyAlignment="1" applyProtection="1">
      <alignment horizontal="center"/>
    </xf>
    <xf numFmtId="49" fontId="2" fillId="2" borderId="36" xfId="0" applyNumberFormat="1" applyFont="1" applyFill="1" applyBorder="1" applyAlignment="1" applyProtection="1">
      <alignment horizontal="center" wrapText="1"/>
    </xf>
    <xf numFmtId="49" fontId="2" fillId="2" borderId="35" xfId="0" applyNumberFormat="1" applyFont="1" applyFill="1" applyBorder="1" applyAlignment="1" applyProtection="1">
      <alignment horizontal="center"/>
    </xf>
    <xf numFmtId="49" fontId="2" fillId="3" borderId="35" xfId="0" applyNumberFormat="1" applyFont="1" applyFill="1" applyBorder="1" applyAlignment="1" applyProtection="1">
      <alignment horizontal="center" wrapText="1"/>
    </xf>
    <xf numFmtId="49" fontId="2" fillId="3" borderId="35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48"/>
  <sheetViews>
    <sheetView tabSelected="1" zoomScaleNormal="100" zoomScaleSheetLayoutView="100" workbookViewId="0" xr3:uid="{AEA406A1-0E4B-5B11-9CD5-51D6E497D94C}">
      <pane xSplit="6" ySplit="2" topLeftCell="K3" activePane="bottomRight" state="frozenSplit"/>
      <selection pane="bottomLeft" activeCell="A3" sqref="A3"/>
      <selection pane="topRight" activeCell="G1" sqref="G1"/>
      <selection pane="bottomRight" activeCell="A5" sqref="A5:XFD5"/>
    </sheetView>
  </sheetViews>
  <sheetFormatPr defaultColWidth="6.5703125" defaultRowHeight="12.75"/>
  <cols>
    <col min="1" max="1" width="6.140625" style="5" bestFit="1" customWidth="1"/>
    <col min="2" max="2" width="20.42578125" style="4" customWidth="1"/>
    <col min="3" max="3" width="3.28515625" style="4" hidden="1" customWidth="1"/>
    <col min="4" max="4" width="3.42578125" style="53" customWidth="1"/>
    <col min="5" max="5" width="4.85546875" style="4" customWidth="1"/>
    <col min="6" max="6" width="5.5703125" style="4" customWidth="1"/>
    <col min="7" max="8" width="3.85546875" style="13" hidden="1" customWidth="1"/>
    <col min="9" max="9" width="1.7109375" style="13" hidden="1" customWidth="1"/>
    <col min="10" max="10" width="1.5703125" style="13" hidden="1" customWidth="1"/>
    <col min="11" max="11" width="8.140625" style="13" customWidth="1"/>
    <col min="12" max="12" width="7.5703125" style="4" bestFit="1" customWidth="1"/>
    <col min="13" max="13" width="5.28515625" style="4" customWidth="1"/>
    <col min="14" max="14" width="5.5703125" style="4" bestFit="1" customWidth="1"/>
    <col min="15" max="15" width="5" style="4" bestFit="1" customWidth="1"/>
    <col min="16" max="16" width="6.42578125" style="4" customWidth="1"/>
    <col min="17" max="22" width="5.5703125" style="4" hidden="1" customWidth="1"/>
    <col min="23" max="23" width="3.85546875" style="4" customWidth="1"/>
    <col min="24" max="24" width="2.28515625" style="4" customWidth="1"/>
    <col min="25" max="25" width="2.85546875" style="4" customWidth="1"/>
    <col min="26" max="26" width="2.28515625" style="4" customWidth="1"/>
    <col min="27" max="27" width="3.5703125" style="4" customWidth="1"/>
    <col min="28" max="28" width="9" style="4" customWidth="1"/>
    <col min="29" max="29" width="4.5703125" style="4" bestFit="1" customWidth="1"/>
    <col min="30" max="30" width="4.28515625" style="4" customWidth="1"/>
    <col min="31" max="31" width="7" style="3" bestFit="1" customWidth="1"/>
    <col min="32" max="32" width="6.28515625" customWidth="1"/>
    <col min="33" max="34" width="5.5703125" hidden="1" customWidth="1"/>
    <col min="35" max="35" width="5.5703125" style="4" hidden="1" customWidth="1"/>
    <col min="36" max="36" width="3.85546875" customWidth="1"/>
    <col min="37" max="38" width="2.28515625" customWidth="1"/>
    <col min="39" max="39" width="2.7109375" customWidth="1"/>
    <col min="40" max="40" width="3.5703125" customWidth="1"/>
    <col min="41" max="41" width="6.5703125" style="4"/>
    <col min="42" max="42" width="4.5703125" style="4" bestFit="1" customWidth="1"/>
    <col min="43" max="43" width="4.28515625" bestFit="1" customWidth="1"/>
    <col min="45" max="45" width="8" customWidth="1"/>
    <col min="46" max="47" width="5.5703125" hidden="1" customWidth="1"/>
    <col min="48" max="48" width="4.85546875" customWidth="1"/>
    <col min="49" max="49" width="2.7109375" customWidth="1"/>
    <col min="50" max="50" width="2.28515625" customWidth="1"/>
    <col min="51" max="51" width="3.140625" customWidth="1"/>
    <col min="52" max="52" width="3.5703125" customWidth="1"/>
    <col min="53" max="53" width="7.42578125" style="4" customWidth="1"/>
    <col min="54" max="54" width="4.5703125" style="4" bestFit="1" customWidth="1"/>
    <col min="55" max="55" width="4.28515625" bestFit="1" customWidth="1"/>
    <col min="57" max="58" width="6.42578125" hidden="1" customWidth="1"/>
    <col min="59" max="59" width="3.85546875" hidden="1" customWidth="1"/>
    <col min="60" max="62" width="2.28515625" hidden="1" customWidth="1"/>
    <col min="63" max="63" width="3.5703125" hidden="1" customWidth="1"/>
    <col min="64" max="64" width="6.5703125" style="4" hidden="1" customWidth="1"/>
    <col min="65" max="65" width="4.5703125" style="4" hidden="1" customWidth="1"/>
    <col min="66" max="66" width="4.28515625" hidden="1" customWidth="1"/>
    <col min="67" max="67" width="8.7109375" hidden="1" customWidth="1"/>
    <col min="68" max="68" width="6.5703125" customWidth="1"/>
    <col min="69" max="71" width="5.5703125" hidden="1" customWidth="1"/>
    <col min="72" max="72" width="3.85546875" customWidth="1"/>
    <col min="73" max="75" width="2.28515625" customWidth="1"/>
    <col min="76" max="76" width="3.5703125" customWidth="1"/>
    <col min="77" max="77" width="6.5703125" style="4" customWidth="1"/>
    <col min="78" max="78" width="4.5703125" style="4" customWidth="1"/>
    <col min="79" max="79" width="4.28515625" customWidth="1"/>
    <col min="80" max="80" width="6.7109375" customWidth="1"/>
    <col min="81" max="81" width="6.85546875" hidden="1" customWidth="1"/>
    <col min="82" max="82" width="6.140625" hidden="1" customWidth="1"/>
    <col min="83" max="83" width="4.140625" hidden="1" customWidth="1"/>
    <col min="84" max="85" width="2.85546875" hidden="1" customWidth="1"/>
    <col min="86" max="86" width="2.28515625" hidden="1" customWidth="1"/>
    <col min="87" max="87" width="3.7109375" hidden="1" customWidth="1"/>
    <col min="88" max="88" width="6.7109375" style="4" hidden="1" customWidth="1"/>
    <col min="89" max="89" width="4.28515625" style="4" hidden="1" customWidth="1"/>
    <col min="90" max="90" width="4.5703125" hidden="1" customWidth="1"/>
    <col min="91" max="98" width="6.7109375" hidden="1" customWidth="1"/>
    <col min="99" max="100" width="6.7109375" style="4" hidden="1" customWidth="1"/>
    <col min="101" max="109" width="6.7109375" hidden="1" customWidth="1"/>
    <col min="110" max="111" width="6.7109375" style="4" hidden="1" customWidth="1"/>
    <col min="112" max="120" width="6.7109375" hidden="1" customWidth="1"/>
    <col min="121" max="122" width="6.7109375" style="4" hidden="1" customWidth="1"/>
    <col min="123" max="131" width="6.7109375" hidden="1" customWidth="1"/>
    <col min="132" max="133" width="6.7109375" style="4" hidden="1" customWidth="1"/>
    <col min="134" max="142" width="6.7109375" hidden="1" customWidth="1"/>
    <col min="143" max="144" width="6.7109375" style="4" hidden="1" customWidth="1"/>
    <col min="145" max="153" width="6.7109375" hidden="1" customWidth="1"/>
    <col min="154" max="155" width="6.7109375" style="4" hidden="1" customWidth="1"/>
    <col min="156" max="164" width="6.7109375" hidden="1" customWidth="1"/>
    <col min="165" max="166" width="6.7109375" style="4" hidden="1" customWidth="1"/>
    <col min="167" max="175" width="6.7109375" hidden="1" customWidth="1"/>
    <col min="176" max="177" width="6.7109375" style="4" hidden="1" customWidth="1"/>
    <col min="178" max="186" width="6.7109375" hidden="1" customWidth="1"/>
    <col min="187" max="188" width="6.7109375" style="4" hidden="1" customWidth="1"/>
    <col min="189" max="197" width="6.7109375" hidden="1" customWidth="1"/>
    <col min="198" max="199" width="6.7109375" style="4" hidden="1" customWidth="1"/>
    <col min="200" max="208" width="6.7109375" hidden="1" customWidth="1"/>
    <col min="209" max="210" width="6.7109375" style="4" hidden="1" customWidth="1"/>
    <col min="211" max="219" width="6.7109375" hidden="1" customWidth="1"/>
    <col min="220" max="221" width="6.7109375" style="4" hidden="1" customWidth="1"/>
    <col min="222" max="230" width="6.7109375" hidden="1" customWidth="1"/>
    <col min="231" max="232" width="6.7109375" style="4" hidden="1" customWidth="1"/>
    <col min="233" max="241" width="6.7109375" hidden="1" customWidth="1"/>
    <col min="242" max="243" width="6.7109375" style="4" hidden="1" customWidth="1"/>
    <col min="244" max="245" width="6.7109375" hidden="1" customWidth="1"/>
    <col min="246" max="246" width="6.7109375" customWidth="1"/>
  </cols>
  <sheetData>
    <row r="1" spans="1:246" ht="54" customHeight="1" thickTop="1">
      <c r="A1" s="160" t="s">
        <v>0</v>
      </c>
      <c r="B1" s="161"/>
      <c r="C1" s="161"/>
      <c r="D1" s="161"/>
      <c r="E1" s="161"/>
      <c r="F1" s="161"/>
      <c r="G1" s="22" t="s">
        <v>1</v>
      </c>
      <c r="H1" s="23" t="s">
        <v>2</v>
      </c>
      <c r="I1" s="165" t="s">
        <v>3</v>
      </c>
      <c r="J1" s="166"/>
      <c r="K1" s="167" t="s">
        <v>4</v>
      </c>
      <c r="L1" s="168"/>
      <c r="M1" s="168"/>
      <c r="N1" s="168"/>
      <c r="O1" s="169"/>
      <c r="P1" s="170" t="s">
        <v>5</v>
      </c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3" t="s">
        <v>6</v>
      </c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3" t="s">
        <v>7</v>
      </c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72" t="s">
        <v>8</v>
      </c>
      <c r="BF1" s="172"/>
      <c r="BG1" s="173"/>
      <c r="BH1" s="173"/>
      <c r="BI1" s="173"/>
      <c r="BJ1" s="173"/>
      <c r="BK1" s="173"/>
      <c r="BL1" s="173"/>
      <c r="BM1" s="173"/>
      <c r="BN1" s="173"/>
      <c r="BO1" s="173"/>
      <c r="BP1" s="170"/>
      <c r="BQ1" s="173"/>
      <c r="BR1" s="173"/>
      <c r="BS1" s="173"/>
      <c r="BT1" s="173"/>
      <c r="BU1" s="173"/>
      <c r="BV1" s="173"/>
      <c r="BW1" s="173"/>
      <c r="BX1" s="173"/>
      <c r="BY1" s="173"/>
      <c r="BZ1" s="173"/>
      <c r="CA1" s="173"/>
      <c r="CB1" s="173"/>
      <c r="CC1" s="174" t="s">
        <v>9</v>
      </c>
      <c r="CD1" s="175"/>
      <c r="CE1" s="175"/>
      <c r="CF1" s="175"/>
      <c r="CG1" s="175"/>
      <c r="CH1" s="175"/>
      <c r="CI1" s="175"/>
      <c r="CJ1" s="175"/>
      <c r="CK1" s="175"/>
      <c r="CL1" s="175"/>
      <c r="CM1" s="175"/>
      <c r="CN1" s="162" t="s">
        <v>10</v>
      </c>
      <c r="CO1" s="162"/>
      <c r="CP1" s="162"/>
      <c r="CQ1" s="162"/>
      <c r="CR1" s="162"/>
      <c r="CS1" s="162"/>
      <c r="CT1" s="162"/>
      <c r="CU1" s="162"/>
      <c r="CV1" s="162"/>
      <c r="CW1" s="162"/>
      <c r="CX1" s="162"/>
      <c r="CY1" s="162" t="s">
        <v>11</v>
      </c>
      <c r="CZ1" s="162"/>
      <c r="DA1" s="162"/>
      <c r="DB1" s="162"/>
      <c r="DC1" s="162"/>
      <c r="DD1" s="162"/>
      <c r="DE1" s="162"/>
      <c r="DF1" s="162"/>
      <c r="DG1" s="162"/>
      <c r="DH1" s="162"/>
      <c r="DI1" s="162"/>
      <c r="DJ1" s="162" t="s">
        <v>12</v>
      </c>
      <c r="DK1" s="162"/>
      <c r="DL1" s="162"/>
      <c r="DM1" s="162"/>
      <c r="DN1" s="162"/>
      <c r="DO1" s="162"/>
      <c r="DP1" s="162"/>
      <c r="DQ1" s="162"/>
      <c r="DR1" s="162"/>
      <c r="DS1" s="162"/>
      <c r="DT1" s="162"/>
      <c r="DU1" s="162" t="s">
        <v>13</v>
      </c>
      <c r="DV1" s="162"/>
      <c r="DW1" s="162"/>
      <c r="DX1" s="162"/>
      <c r="DY1" s="162"/>
      <c r="DZ1" s="162"/>
      <c r="EA1" s="162"/>
      <c r="EB1" s="162"/>
      <c r="EC1" s="162"/>
      <c r="ED1" s="162"/>
      <c r="EE1" s="162"/>
      <c r="EF1" s="162" t="s">
        <v>14</v>
      </c>
      <c r="EG1" s="162"/>
      <c r="EH1" s="162"/>
      <c r="EI1" s="162"/>
      <c r="EJ1" s="162"/>
      <c r="EK1" s="162"/>
      <c r="EL1" s="162"/>
      <c r="EM1" s="162"/>
      <c r="EN1" s="162"/>
      <c r="EO1" s="162"/>
      <c r="EP1" s="162"/>
      <c r="EQ1" s="162" t="s">
        <v>15</v>
      </c>
      <c r="ER1" s="162"/>
      <c r="ES1" s="162"/>
      <c r="ET1" s="162"/>
      <c r="EU1" s="162"/>
      <c r="EV1" s="162"/>
      <c r="EW1" s="162"/>
      <c r="EX1" s="162"/>
      <c r="EY1" s="162"/>
      <c r="EZ1" s="162"/>
      <c r="FA1" s="162"/>
      <c r="FB1" s="162" t="s">
        <v>16</v>
      </c>
      <c r="FC1" s="162"/>
      <c r="FD1" s="162"/>
      <c r="FE1" s="162"/>
      <c r="FF1" s="162"/>
      <c r="FG1" s="162"/>
      <c r="FH1" s="162"/>
      <c r="FI1" s="162"/>
      <c r="FJ1" s="162"/>
      <c r="FK1" s="162"/>
      <c r="FL1" s="162"/>
      <c r="FM1" s="162" t="s">
        <v>17</v>
      </c>
      <c r="FN1" s="162"/>
      <c r="FO1" s="162"/>
      <c r="FP1" s="162"/>
      <c r="FQ1" s="162"/>
      <c r="FR1" s="162"/>
      <c r="FS1" s="162"/>
      <c r="FT1" s="162"/>
      <c r="FU1" s="162"/>
      <c r="FV1" s="162"/>
      <c r="FW1" s="162"/>
      <c r="FX1" s="162" t="s">
        <v>18</v>
      </c>
      <c r="FY1" s="162"/>
      <c r="FZ1" s="162"/>
      <c r="GA1" s="162"/>
      <c r="GB1" s="162"/>
      <c r="GC1" s="162"/>
      <c r="GD1" s="162"/>
      <c r="GE1" s="162"/>
      <c r="GF1" s="162"/>
      <c r="GG1" s="162"/>
      <c r="GH1" s="162"/>
      <c r="GI1" s="162" t="s">
        <v>19</v>
      </c>
      <c r="GJ1" s="162"/>
      <c r="GK1" s="162"/>
      <c r="GL1" s="162"/>
      <c r="GM1" s="162"/>
      <c r="GN1" s="162"/>
      <c r="GO1" s="162"/>
      <c r="GP1" s="162"/>
      <c r="GQ1" s="162"/>
      <c r="GR1" s="162"/>
      <c r="GS1" s="162"/>
      <c r="GT1" s="162" t="s">
        <v>20</v>
      </c>
      <c r="GU1" s="162"/>
      <c r="GV1" s="162"/>
      <c r="GW1" s="162"/>
      <c r="GX1" s="162"/>
      <c r="GY1" s="162"/>
      <c r="GZ1" s="162"/>
      <c r="HA1" s="162"/>
      <c r="HB1" s="162"/>
      <c r="HC1" s="162"/>
      <c r="HD1" s="162"/>
      <c r="HE1" s="162" t="s">
        <v>21</v>
      </c>
      <c r="HF1" s="162"/>
      <c r="HG1" s="162"/>
      <c r="HH1" s="162"/>
      <c r="HI1" s="162"/>
      <c r="HJ1" s="162"/>
      <c r="HK1" s="162"/>
      <c r="HL1" s="162"/>
      <c r="HM1" s="162"/>
      <c r="HN1" s="162"/>
      <c r="HO1" s="162"/>
      <c r="HP1" s="162" t="s">
        <v>22</v>
      </c>
      <c r="HQ1" s="162"/>
      <c r="HR1" s="162"/>
      <c r="HS1" s="162"/>
      <c r="HT1" s="162"/>
      <c r="HU1" s="162"/>
      <c r="HV1" s="162"/>
      <c r="HW1" s="162"/>
      <c r="HX1" s="162"/>
      <c r="HY1" s="162"/>
      <c r="HZ1" s="162"/>
      <c r="IA1" s="162" t="s">
        <v>23</v>
      </c>
      <c r="IB1" s="162"/>
      <c r="IC1" s="162"/>
      <c r="ID1" s="162"/>
      <c r="IE1" s="162"/>
      <c r="IF1" s="162"/>
      <c r="IG1" s="162"/>
      <c r="IH1" s="162"/>
      <c r="II1" s="162"/>
      <c r="IJ1" s="162"/>
      <c r="IK1" s="171"/>
      <c r="IL1" s="49"/>
    </row>
    <row r="2" spans="1:246" ht="59.25" customHeight="1" thickBot="1">
      <c r="A2" s="61" t="s">
        <v>24</v>
      </c>
      <c r="B2" s="62" t="s">
        <v>25</v>
      </c>
      <c r="C2" s="62" t="s">
        <v>26</v>
      </c>
      <c r="D2" s="79" t="s">
        <v>27</v>
      </c>
      <c r="E2" s="62" t="s">
        <v>28</v>
      </c>
      <c r="F2" s="63" t="s">
        <v>29</v>
      </c>
      <c r="G2" s="64" t="s">
        <v>30</v>
      </c>
      <c r="H2" s="65" t="s">
        <v>30</v>
      </c>
      <c r="I2" s="66" t="s">
        <v>31</v>
      </c>
      <c r="J2" s="67" t="s">
        <v>32</v>
      </c>
      <c r="K2" s="61" t="s">
        <v>33</v>
      </c>
      <c r="L2" s="62" t="s">
        <v>34</v>
      </c>
      <c r="M2" s="62" t="s">
        <v>35</v>
      </c>
      <c r="N2" s="62" t="s">
        <v>36</v>
      </c>
      <c r="O2" s="63" t="s">
        <v>37</v>
      </c>
      <c r="P2" s="61" t="s">
        <v>38</v>
      </c>
      <c r="Q2" s="62" t="s">
        <v>39</v>
      </c>
      <c r="R2" s="62" t="s">
        <v>40</v>
      </c>
      <c r="S2" s="62" t="s">
        <v>41</v>
      </c>
      <c r="T2" s="62" t="s">
        <v>42</v>
      </c>
      <c r="U2" s="62" t="s">
        <v>43</v>
      </c>
      <c r="V2" s="62" t="s">
        <v>44</v>
      </c>
      <c r="W2" s="62" t="s">
        <v>45</v>
      </c>
      <c r="X2" s="62" t="s">
        <v>46</v>
      </c>
      <c r="Y2" s="62" t="s">
        <v>47</v>
      </c>
      <c r="Z2" s="62" t="s">
        <v>48</v>
      </c>
      <c r="AA2" s="68" t="s">
        <v>49</v>
      </c>
      <c r="AB2" s="62" t="s">
        <v>50</v>
      </c>
      <c r="AC2" s="62" t="s">
        <v>51</v>
      </c>
      <c r="AD2" s="62" t="s">
        <v>52</v>
      </c>
      <c r="AE2" s="63" t="s">
        <v>53</v>
      </c>
      <c r="AF2" s="62" t="s">
        <v>38</v>
      </c>
      <c r="AG2" s="62" t="s">
        <v>39</v>
      </c>
      <c r="AH2" s="62" t="s">
        <v>40</v>
      </c>
      <c r="AI2" s="62" t="s">
        <v>41</v>
      </c>
      <c r="AJ2" s="62" t="s">
        <v>45</v>
      </c>
      <c r="AK2" s="62" t="s">
        <v>46</v>
      </c>
      <c r="AL2" s="62" t="s">
        <v>47</v>
      </c>
      <c r="AM2" s="62" t="s">
        <v>48</v>
      </c>
      <c r="AN2" s="68" t="s">
        <v>49</v>
      </c>
      <c r="AO2" s="62" t="s">
        <v>50</v>
      </c>
      <c r="AP2" s="62" t="s">
        <v>51</v>
      </c>
      <c r="AQ2" s="62" t="s">
        <v>52</v>
      </c>
      <c r="AR2" s="63" t="s">
        <v>53</v>
      </c>
      <c r="AS2" s="62" t="s">
        <v>38</v>
      </c>
      <c r="AT2" s="62" t="s">
        <v>39</v>
      </c>
      <c r="AU2" s="62" t="s">
        <v>40</v>
      </c>
      <c r="AV2" s="62" t="s">
        <v>45</v>
      </c>
      <c r="AW2" s="62" t="s">
        <v>46</v>
      </c>
      <c r="AX2" s="62" t="s">
        <v>47</v>
      </c>
      <c r="AY2" s="62" t="s">
        <v>48</v>
      </c>
      <c r="AZ2" s="68" t="s">
        <v>49</v>
      </c>
      <c r="BA2" s="62" t="s">
        <v>50</v>
      </c>
      <c r="BB2" s="62" t="s">
        <v>51</v>
      </c>
      <c r="BC2" s="62" t="s">
        <v>52</v>
      </c>
      <c r="BD2" s="63" t="s">
        <v>53</v>
      </c>
      <c r="BE2" s="55" t="s">
        <v>8</v>
      </c>
      <c r="BF2" s="55" t="s">
        <v>39</v>
      </c>
      <c r="BG2" s="55" t="s">
        <v>45</v>
      </c>
      <c r="BH2" s="55" t="s">
        <v>46</v>
      </c>
      <c r="BI2" s="55" t="s">
        <v>47</v>
      </c>
      <c r="BJ2" s="55" t="s">
        <v>54</v>
      </c>
      <c r="BK2" s="57" t="s">
        <v>49</v>
      </c>
      <c r="BL2" s="62" t="s">
        <v>50</v>
      </c>
      <c r="BM2" s="62" t="s">
        <v>51</v>
      </c>
      <c r="BN2" s="62" t="s">
        <v>52</v>
      </c>
      <c r="BO2" s="63" t="s">
        <v>53</v>
      </c>
      <c r="BP2" s="61" t="s">
        <v>55</v>
      </c>
      <c r="BQ2" s="62" t="s">
        <v>39</v>
      </c>
      <c r="BR2" s="62" t="s">
        <v>40</v>
      </c>
      <c r="BS2" s="62" t="s">
        <v>41</v>
      </c>
      <c r="BT2" s="62" t="s">
        <v>45</v>
      </c>
      <c r="BU2" s="62" t="s">
        <v>46</v>
      </c>
      <c r="BV2" s="62" t="s">
        <v>47</v>
      </c>
      <c r="BW2" s="62" t="s">
        <v>48</v>
      </c>
      <c r="BX2" s="68" t="s">
        <v>49</v>
      </c>
      <c r="BY2" s="62" t="s">
        <v>50</v>
      </c>
      <c r="BZ2" s="62" t="s">
        <v>51</v>
      </c>
      <c r="CA2" s="62" t="s">
        <v>52</v>
      </c>
      <c r="CB2" s="63" t="s">
        <v>53</v>
      </c>
      <c r="CC2" s="92" t="s">
        <v>38</v>
      </c>
      <c r="CD2" s="89" t="s">
        <v>39</v>
      </c>
      <c r="CE2" s="89" t="s">
        <v>45</v>
      </c>
      <c r="CF2" s="89" t="s">
        <v>46</v>
      </c>
      <c r="CG2" s="89" t="s">
        <v>47</v>
      </c>
      <c r="CH2" s="89" t="s">
        <v>54</v>
      </c>
      <c r="CI2" s="93" t="s">
        <v>49</v>
      </c>
      <c r="CJ2" s="94" t="s">
        <v>50</v>
      </c>
      <c r="CK2" s="89" t="s">
        <v>51</v>
      </c>
      <c r="CL2" s="89" t="s">
        <v>52</v>
      </c>
      <c r="CM2" s="90" t="s">
        <v>53</v>
      </c>
      <c r="CN2" s="72" t="s">
        <v>38</v>
      </c>
      <c r="CO2" s="69" t="s">
        <v>39</v>
      </c>
      <c r="CP2" s="69" t="s">
        <v>45</v>
      </c>
      <c r="CQ2" s="69" t="s">
        <v>46</v>
      </c>
      <c r="CR2" s="69" t="s">
        <v>47</v>
      </c>
      <c r="CS2" s="69" t="s">
        <v>54</v>
      </c>
      <c r="CT2" s="69" t="s">
        <v>49</v>
      </c>
      <c r="CU2" s="70" t="s">
        <v>50</v>
      </c>
      <c r="CV2" s="69" t="s">
        <v>51</v>
      </c>
      <c r="CW2" s="69" t="s">
        <v>52</v>
      </c>
      <c r="CX2" s="71" t="s">
        <v>53</v>
      </c>
      <c r="CY2" s="72" t="s">
        <v>38</v>
      </c>
      <c r="CZ2" s="69" t="s">
        <v>39</v>
      </c>
      <c r="DA2" s="69" t="s">
        <v>45</v>
      </c>
      <c r="DB2" s="69" t="s">
        <v>46</v>
      </c>
      <c r="DC2" s="69" t="s">
        <v>47</v>
      </c>
      <c r="DD2" s="69" t="s">
        <v>54</v>
      </c>
      <c r="DE2" s="69" t="s">
        <v>49</v>
      </c>
      <c r="DF2" s="70" t="s">
        <v>50</v>
      </c>
      <c r="DG2" s="69" t="s">
        <v>51</v>
      </c>
      <c r="DH2" s="69" t="s">
        <v>52</v>
      </c>
      <c r="DI2" s="71" t="s">
        <v>53</v>
      </c>
      <c r="DJ2" s="72" t="s">
        <v>38</v>
      </c>
      <c r="DK2" s="69" t="s">
        <v>39</v>
      </c>
      <c r="DL2" s="69" t="s">
        <v>45</v>
      </c>
      <c r="DM2" s="69" t="s">
        <v>46</v>
      </c>
      <c r="DN2" s="69" t="s">
        <v>47</v>
      </c>
      <c r="DO2" s="69" t="s">
        <v>54</v>
      </c>
      <c r="DP2" s="69" t="s">
        <v>49</v>
      </c>
      <c r="DQ2" s="70" t="s">
        <v>50</v>
      </c>
      <c r="DR2" s="69" t="s">
        <v>51</v>
      </c>
      <c r="DS2" s="69" t="s">
        <v>52</v>
      </c>
      <c r="DT2" s="71" t="s">
        <v>53</v>
      </c>
      <c r="DU2" s="72" t="s">
        <v>38</v>
      </c>
      <c r="DV2" s="69" t="s">
        <v>39</v>
      </c>
      <c r="DW2" s="69" t="s">
        <v>45</v>
      </c>
      <c r="DX2" s="69" t="s">
        <v>46</v>
      </c>
      <c r="DY2" s="69" t="s">
        <v>47</v>
      </c>
      <c r="DZ2" s="69" t="s">
        <v>54</v>
      </c>
      <c r="EA2" s="69" t="s">
        <v>49</v>
      </c>
      <c r="EB2" s="70" t="s">
        <v>50</v>
      </c>
      <c r="EC2" s="69" t="s">
        <v>51</v>
      </c>
      <c r="ED2" s="69" t="s">
        <v>52</v>
      </c>
      <c r="EE2" s="71" t="s">
        <v>53</v>
      </c>
      <c r="EF2" s="72" t="s">
        <v>38</v>
      </c>
      <c r="EG2" s="69" t="s">
        <v>39</v>
      </c>
      <c r="EH2" s="69" t="s">
        <v>45</v>
      </c>
      <c r="EI2" s="69" t="s">
        <v>46</v>
      </c>
      <c r="EJ2" s="69" t="s">
        <v>47</v>
      </c>
      <c r="EK2" s="69" t="s">
        <v>54</v>
      </c>
      <c r="EL2" s="69" t="s">
        <v>49</v>
      </c>
      <c r="EM2" s="70" t="s">
        <v>50</v>
      </c>
      <c r="EN2" s="69" t="s">
        <v>51</v>
      </c>
      <c r="EO2" s="69" t="s">
        <v>52</v>
      </c>
      <c r="EP2" s="71" t="s">
        <v>53</v>
      </c>
      <c r="EQ2" s="72" t="s">
        <v>38</v>
      </c>
      <c r="ER2" s="69" t="s">
        <v>39</v>
      </c>
      <c r="ES2" s="69" t="s">
        <v>45</v>
      </c>
      <c r="ET2" s="69" t="s">
        <v>46</v>
      </c>
      <c r="EU2" s="69" t="s">
        <v>47</v>
      </c>
      <c r="EV2" s="69" t="s">
        <v>54</v>
      </c>
      <c r="EW2" s="69" t="s">
        <v>49</v>
      </c>
      <c r="EX2" s="70" t="s">
        <v>50</v>
      </c>
      <c r="EY2" s="69" t="s">
        <v>51</v>
      </c>
      <c r="EZ2" s="69" t="s">
        <v>52</v>
      </c>
      <c r="FA2" s="71" t="s">
        <v>53</v>
      </c>
      <c r="FB2" s="72" t="s">
        <v>38</v>
      </c>
      <c r="FC2" s="69" t="s">
        <v>39</v>
      </c>
      <c r="FD2" s="69" t="s">
        <v>45</v>
      </c>
      <c r="FE2" s="69" t="s">
        <v>46</v>
      </c>
      <c r="FF2" s="69" t="s">
        <v>47</v>
      </c>
      <c r="FG2" s="69" t="s">
        <v>54</v>
      </c>
      <c r="FH2" s="69" t="s">
        <v>49</v>
      </c>
      <c r="FI2" s="70" t="s">
        <v>50</v>
      </c>
      <c r="FJ2" s="69" t="s">
        <v>51</v>
      </c>
      <c r="FK2" s="69" t="s">
        <v>52</v>
      </c>
      <c r="FL2" s="71" t="s">
        <v>53</v>
      </c>
      <c r="FM2" s="72" t="s">
        <v>38</v>
      </c>
      <c r="FN2" s="69" t="s">
        <v>39</v>
      </c>
      <c r="FO2" s="69" t="s">
        <v>45</v>
      </c>
      <c r="FP2" s="69" t="s">
        <v>46</v>
      </c>
      <c r="FQ2" s="69" t="s">
        <v>47</v>
      </c>
      <c r="FR2" s="69" t="s">
        <v>54</v>
      </c>
      <c r="FS2" s="69" t="s">
        <v>49</v>
      </c>
      <c r="FT2" s="70" t="s">
        <v>50</v>
      </c>
      <c r="FU2" s="69" t="s">
        <v>51</v>
      </c>
      <c r="FV2" s="69" t="s">
        <v>52</v>
      </c>
      <c r="FW2" s="71" t="s">
        <v>53</v>
      </c>
      <c r="FX2" s="72" t="s">
        <v>38</v>
      </c>
      <c r="FY2" s="69" t="s">
        <v>39</v>
      </c>
      <c r="FZ2" s="69" t="s">
        <v>45</v>
      </c>
      <c r="GA2" s="69" t="s">
        <v>46</v>
      </c>
      <c r="GB2" s="69" t="s">
        <v>47</v>
      </c>
      <c r="GC2" s="69" t="s">
        <v>54</v>
      </c>
      <c r="GD2" s="69" t="s">
        <v>49</v>
      </c>
      <c r="GE2" s="70" t="s">
        <v>50</v>
      </c>
      <c r="GF2" s="69" t="s">
        <v>51</v>
      </c>
      <c r="GG2" s="69" t="s">
        <v>52</v>
      </c>
      <c r="GH2" s="71" t="s">
        <v>53</v>
      </c>
      <c r="GI2" s="72" t="s">
        <v>38</v>
      </c>
      <c r="GJ2" s="69" t="s">
        <v>39</v>
      </c>
      <c r="GK2" s="69" t="s">
        <v>45</v>
      </c>
      <c r="GL2" s="69" t="s">
        <v>46</v>
      </c>
      <c r="GM2" s="69" t="s">
        <v>47</v>
      </c>
      <c r="GN2" s="69" t="s">
        <v>54</v>
      </c>
      <c r="GO2" s="69" t="s">
        <v>49</v>
      </c>
      <c r="GP2" s="70" t="s">
        <v>50</v>
      </c>
      <c r="GQ2" s="69" t="s">
        <v>51</v>
      </c>
      <c r="GR2" s="69" t="s">
        <v>52</v>
      </c>
      <c r="GS2" s="71" t="s">
        <v>53</v>
      </c>
      <c r="GT2" s="72" t="s">
        <v>38</v>
      </c>
      <c r="GU2" s="69" t="s">
        <v>39</v>
      </c>
      <c r="GV2" s="69" t="s">
        <v>45</v>
      </c>
      <c r="GW2" s="69" t="s">
        <v>46</v>
      </c>
      <c r="GX2" s="69" t="s">
        <v>47</v>
      </c>
      <c r="GY2" s="69" t="s">
        <v>54</v>
      </c>
      <c r="GZ2" s="69" t="s">
        <v>49</v>
      </c>
      <c r="HA2" s="70" t="s">
        <v>50</v>
      </c>
      <c r="HB2" s="69" t="s">
        <v>51</v>
      </c>
      <c r="HC2" s="69" t="s">
        <v>52</v>
      </c>
      <c r="HD2" s="71" t="s">
        <v>53</v>
      </c>
      <c r="HE2" s="72" t="s">
        <v>38</v>
      </c>
      <c r="HF2" s="69" t="s">
        <v>39</v>
      </c>
      <c r="HG2" s="69" t="s">
        <v>45</v>
      </c>
      <c r="HH2" s="69" t="s">
        <v>46</v>
      </c>
      <c r="HI2" s="69" t="s">
        <v>47</v>
      </c>
      <c r="HJ2" s="69" t="s">
        <v>54</v>
      </c>
      <c r="HK2" s="69" t="s">
        <v>49</v>
      </c>
      <c r="HL2" s="70" t="s">
        <v>50</v>
      </c>
      <c r="HM2" s="69" t="s">
        <v>51</v>
      </c>
      <c r="HN2" s="69" t="s">
        <v>52</v>
      </c>
      <c r="HO2" s="71" t="s">
        <v>53</v>
      </c>
      <c r="HP2" s="72" t="s">
        <v>38</v>
      </c>
      <c r="HQ2" s="69" t="s">
        <v>39</v>
      </c>
      <c r="HR2" s="69" t="s">
        <v>45</v>
      </c>
      <c r="HS2" s="69" t="s">
        <v>46</v>
      </c>
      <c r="HT2" s="69" t="s">
        <v>47</v>
      </c>
      <c r="HU2" s="69" t="s">
        <v>54</v>
      </c>
      <c r="HV2" s="69" t="s">
        <v>49</v>
      </c>
      <c r="HW2" s="70" t="s">
        <v>50</v>
      </c>
      <c r="HX2" s="69" t="s">
        <v>51</v>
      </c>
      <c r="HY2" s="69" t="s">
        <v>52</v>
      </c>
      <c r="HZ2" s="71" t="s">
        <v>53</v>
      </c>
      <c r="IA2" s="72" t="s">
        <v>38</v>
      </c>
      <c r="IB2" s="69" t="s">
        <v>39</v>
      </c>
      <c r="IC2" s="69" t="s">
        <v>45</v>
      </c>
      <c r="ID2" s="69" t="s">
        <v>46</v>
      </c>
      <c r="IE2" s="69" t="s">
        <v>47</v>
      </c>
      <c r="IF2" s="69" t="s">
        <v>54</v>
      </c>
      <c r="IG2" s="69" t="s">
        <v>49</v>
      </c>
      <c r="IH2" s="70" t="s">
        <v>50</v>
      </c>
      <c r="II2" s="69" t="s">
        <v>51</v>
      </c>
      <c r="IJ2" s="69" t="s">
        <v>52</v>
      </c>
      <c r="IK2" s="69" t="s">
        <v>53</v>
      </c>
      <c r="IL2" s="49"/>
    </row>
    <row r="3" spans="1:246">
      <c r="A3" s="37"/>
      <c r="B3" s="28" t="s">
        <v>56</v>
      </c>
      <c r="C3" s="28"/>
      <c r="D3" s="29"/>
      <c r="E3" s="29" t="s">
        <v>57</v>
      </c>
      <c r="F3" s="58" t="s">
        <v>58</v>
      </c>
      <c r="G3" s="27" t="str">
        <f>IF(AND(OR($G$2="Y",$H$2="Y"),I3&lt;5,J3&lt;5),IF(AND(I3=I2,J3=J2),G2+1,1),"")</f>
        <v/>
      </c>
      <c r="H3" s="24" t="e">
        <f>IF(AND($H$2="Y",J3&gt;0,OR(AND(G3=1,#REF!=10),AND(G3=2,#REF!=20),AND(G3=3,#REF!=30),AND(G3=4,#REF!=40),AND(G3=5,#REF!=50),AND(G3=6,#REF!=60),AND(G3=7,#REF!=70),AND(G3=8,#REF!=80),AND(G3=9,#REF!=90),AND(G3=10,#REF!=100))),VLOOKUP(J3-1,SortLookup!$A$13:$B$16,2,FALSE),"")</f>
        <v>#REF!</v>
      </c>
      <c r="I3" s="38" t="str">
        <f>IF(ISNA(VLOOKUP(E3,SortLookup!$A$1:$B$5,2,FALSE))," ",VLOOKUP(E3,SortLookup!$A$1:$B$5,2,FALSE))</f>
        <v xml:space="preserve"> </v>
      </c>
      <c r="J3" s="25">
        <f>IF(ISNA(VLOOKUP(F3,SortLookup!$A$7:$B$11,2,FALSE))," ",VLOOKUP(F3,SortLookup!$A$7:$B$11,2,FALSE))</f>
        <v>2</v>
      </c>
      <c r="K3" s="73">
        <f>L3+M3+N3</f>
        <v>99.88</v>
      </c>
      <c r="L3" s="74">
        <f>AB3+AO3+BA3+BL3+BY3+CJ3+CU3+DF3+DQ3+EB3+EM3+EX3+FI3+FT3+GE3+GP3+HA3+HL3+HW3+IH3</f>
        <v>77.88</v>
      </c>
      <c r="M3" s="44">
        <f>AD3+AQ3+BC3+BN3+CA3+CL3+CW3+DH3+DS3+ED3+EO3+EZ3+FK3+FV3+GG3+GR3+HC3+HN3+HY3+IJ3</f>
        <v>0</v>
      </c>
      <c r="N3" s="45">
        <f>O3</f>
        <v>22</v>
      </c>
      <c r="O3" s="75">
        <f>W3+AJ3+AV3+BG3+BT3+CE3+CP3+DA3+DL3+DW3+EH3+ES3+FD3+FO3+FZ3+GK3+GV3+HG3+HR3+IC3</f>
        <v>22</v>
      </c>
      <c r="P3" s="35">
        <v>20.2</v>
      </c>
      <c r="Q3" s="32"/>
      <c r="R3" s="32"/>
      <c r="S3" s="32"/>
      <c r="T3" s="32"/>
      <c r="U3" s="32"/>
      <c r="V3" s="32"/>
      <c r="W3" s="33">
        <v>8</v>
      </c>
      <c r="X3" s="33"/>
      <c r="Y3" s="33"/>
      <c r="Z3" s="33"/>
      <c r="AA3" s="34"/>
      <c r="AB3" s="31">
        <f>P3+Q3+R3+S3+T3+U3+V3</f>
        <v>20.2</v>
      </c>
      <c r="AC3" s="30">
        <f>W3</f>
        <v>8</v>
      </c>
      <c r="AD3" s="26">
        <f>(X3*3)+(Y3*5)+(Z3*5)+(AA3*20)</f>
        <v>0</v>
      </c>
      <c r="AE3" s="59">
        <f>AB3+AC3+AD3</f>
        <v>28.2</v>
      </c>
      <c r="AF3" s="35">
        <v>41.06</v>
      </c>
      <c r="AG3" s="32"/>
      <c r="AH3" s="32"/>
      <c r="AI3" s="32"/>
      <c r="AJ3" s="33">
        <v>8</v>
      </c>
      <c r="AK3" s="33"/>
      <c r="AL3" s="33"/>
      <c r="AM3" s="33"/>
      <c r="AN3" s="34"/>
      <c r="AO3" s="31">
        <f>AF3+AG3+AH3+AI3</f>
        <v>41.06</v>
      </c>
      <c r="AP3" s="30">
        <f>AJ3</f>
        <v>8</v>
      </c>
      <c r="AQ3" s="26">
        <f>(AK3*3)+(AL3*5)+(AM3*5)+(AN3*20)</f>
        <v>0</v>
      </c>
      <c r="AR3" s="59">
        <f>AO3+AP3+AQ3</f>
        <v>49.06</v>
      </c>
      <c r="AS3" s="35">
        <v>16.62</v>
      </c>
      <c r="AT3" s="32"/>
      <c r="AU3" s="32"/>
      <c r="AV3" s="33">
        <v>6</v>
      </c>
      <c r="AW3" s="33"/>
      <c r="AX3" s="33"/>
      <c r="AY3" s="33"/>
      <c r="AZ3" s="34"/>
      <c r="BA3" s="31">
        <f>AS3+AT3+AU3</f>
        <v>16.62</v>
      </c>
      <c r="BB3" s="30">
        <f>AV3</f>
        <v>6</v>
      </c>
      <c r="BC3" s="26">
        <f>(AW3*3)+(AX3*5)+(AY3*5)+(AZ3*20)</f>
        <v>0</v>
      </c>
      <c r="BD3" s="59">
        <f>BA3+BB3+BC3</f>
        <v>22.62</v>
      </c>
      <c r="BE3" s="31"/>
      <c r="BF3" s="56"/>
      <c r="BG3" s="33"/>
      <c r="BH3" s="33"/>
      <c r="BI3" s="33"/>
      <c r="BJ3" s="33"/>
      <c r="BK3" s="34"/>
      <c r="BL3" s="52">
        <f>BE3+BF3</f>
        <v>0</v>
      </c>
      <c r="BM3" s="45">
        <f>BG3/2</f>
        <v>0</v>
      </c>
      <c r="BN3" s="44">
        <f>(BH3*3)+(BI3*5)+(BJ3*5)+(BK3*20)</f>
        <v>0</v>
      </c>
      <c r="BO3" s="43">
        <f>BL3+BM3+BN3</f>
        <v>0</v>
      </c>
      <c r="BP3" s="35"/>
      <c r="BQ3" s="32"/>
      <c r="BR3" s="32"/>
      <c r="BS3" s="32"/>
      <c r="BT3" s="33"/>
      <c r="BU3" s="33"/>
      <c r="BV3" s="33"/>
      <c r="BW3" s="33"/>
      <c r="BX3" s="34"/>
      <c r="BY3" s="31">
        <f>BP3+BQ3+BR3+BS3</f>
        <v>0</v>
      </c>
      <c r="BZ3" s="30">
        <f>BT3/2</f>
        <v>0</v>
      </c>
      <c r="CA3" s="36">
        <f>(BU3*3)+(BV3*5)+(BW3*5)+(BX3*20)</f>
        <v>0</v>
      </c>
      <c r="CB3" s="95">
        <f>BY3+BZ3+CA3</f>
        <v>0</v>
      </c>
      <c r="CC3" s="35"/>
      <c r="CD3" s="32"/>
      <c r="CE3" s="33"/>
      <c r="CF3" s="33"/>
      <c r="CG3" s="33"/>
      <c r="CH3" s="33"/>
      <c r="CI3" s="34"/>
      <c r="CJ3" s="31">
        <f>CC3+CD3</f>
        <v>0</v>
      </c>
      <c r="CK3" s="30">
        <f>CE3/2</f>
        <v>0</v>
      </c>
      <c r="CL3" s="26">
        <f>(CF3*3)+(CG3*5)+(CH3*5)+(CI3*20)</f>
        <v>0</v>
      </c>
      <c r="CM3" s="91">
        <f>CJ3+CK3+CL3</f>
        <v>0</v>
      </c>
      <c r="CU3" s="96"/>
      <c r="CX3" s="97"/>
      <c r="CY3" s="49"/>
      <c r="DF3" s="96"/>
      <c r="DI3" s="97"/>
      <c r="DJ3" s="49"/>
      <c r="DQ3" s="96"/>
      <c r="DT3" s="97"/>
      <c r="DU3" s="49"/>
      <c r="EB3" s="96"/>
      <c r="EE3" s="97"/>
      <c r="EF3" s="49"/>
      <c r="EM3" s="96"/>
      <c r="EP3" s="97"/>
      <c r="EQ3" s="49"/>
      <c r="EX3" s="96"/>
      <c r="FA3" s="97"/>
      <c r="FB3" s="49"/>
      <c r="FI3" s="96"/>
      <c r="FL3" s="97"/>
      <c r="FM3" s="49"/>
      <c r="FT3" s="96"/>
      <c r="FW3" s="97"/>
      <c r="FX3" s="49"/>
      <c r="GE3" s="96"/>
      <c r="GH3" s="97"/>
      <c r="GI3" s="49"/>
      <c r="GP3" s="96"/>
      <c r="GS3" s="97"/>
      <c r="GT3" s="49"/>
      <c r="HA3" s="96"/>
      <c r="HD3" s="97"/>
      <c r="HE3" s="49"/>
      <c r="HL3" s="96"/>
      <c r="HO3" s="97"/>
      <c r="HP3" s="49"/>
      <c r="HW3" s="96"/>
      <c r="HZ3" s="97"/>
      <c r="IA3" s="49"/>
      <c r="IH3" s="96"/>
      <c r="IL3" s="49"/>
    </row>
    <row r="4" spans="1:246">
      <c r="A4" s="37"/>
      <c r="B4" s="80" t="s">
        <v>59</v>
      </c>
      <c r="C4" s="28"/>
      <c r="D4" s="29"/>
      <c r="E4" s="81" t="s">
        <v>57</v>
      </c>
      <c r="F4" s="82" t="s">
        <v>60</v>
      </c>
      <c r="G4" s="27" t="str">
        <f>IF(AND(OR($G$2="Y",$H$2="Y"),I4&lt;5,J4&lt;5),IF(AND(I4=#REF!,J4=#REF!),#REF!+1,1),"")</f>
        <v/>
      </c>
      <c r="H4" s="24" t="e">
        <f>IF(AND($H$2="Y",J4&gt;0,OR(AND(G4=1,#REF!=10),AND(G4=2,#REF!=20),AND(G4=3,#REF!=30),AND(G4=4,#REF!=40),AND(G4=5,#REF!=50),AND(G4=6,#REF!=60),AND(G4=7,#REF!=70),AND(G4=8,#REF!=80),AND(G4=9,#REF!=90),AND(G4=10,#REF!=100))),VLOOKUP(J4-1,SortLookup!$A$13:$B$16,2,FALSE),"")</f>
        <v>#REF!</v>
      </c>
      <c r="I4" s="38" t="str">
        <f>IF(ISNA(VLOOKUP(E4,SortLookup!$A$1:$B$5,2,FALSE))," ",VLOOKUP(E4,SortLookup!$A$1:$B$5,2,FALSE))</f>
        <v xml:space="preserve"> </v>
      </c>
      <c r="J4" s="25" t="str">
        <f>IF(ISNA(VLOOKUP(F4,SortLookup!$A$7:$B$11,2,FALSE))," ",VLOOKUP(F4,SortLookup!$A$7:$B$11,2,FALSE))</f>
        <v xml:space="preserve"> </v>
      </c>
      <c r="K4" s="73">
        <f>L4+M4+N4</f>
        <v>99.98</v>
      </c>
      <c r="L4" s="74">
        <f>AB4+AO4+BA4+BL4+BY4+CJ4+CU4+DF4+DQ4+EB4+EM4+EX4+FI4+FT4+GE4+GP4+HA4+HL4+HW4+IH4</f>
        <v>70.98</v>
      </c>
      <c r="M4" s="44">
        <f>AD4+AQ4+BC4+BN4+CA4+CL4+CW4+DH4+DS4+ED4+EO4+EZ4+FK4+FV4+GG4+GR4+HC4+HN4+HY4+IJ4</f>
        <v>0</v>
      </c>
      <c r="N4" s="45">
        <f>O4</f>
        <v>29</v>
      </c>
      <c r="O4" s="75">
        <f>W4+AJ4+AV4+BG4+BT4+CE4+CP4+DA4+DL4+DW4+EH4+ES4+FD4+FO4+FZ4+GK4+GV4+HG4+HR4+IC4</f>
        <v>29</v>
      </c>
      <c r="P4" s="35">
        <v>17.91</v>
      </c>
      <c r="Q4" s="32"/>
      <c r="R4" s="32"/>
      <c r="S4" s="32"/>
      <c r="T4" s="32"/>
      <c r="U4" s="32"/>
      <c r="V4" s="32"/>
      <c r="W4" s="33">
        <v>7</v>
      </c>
      <c r="X4" s="33"/>
      <c r="Y4" s="33"/>
      <c r="Z4" s="33"/>
      <c r="AA4" s="34"/>
      <c r="AB4" s="31">
        <f>P4+Q4+R4+S4+T4+U4+V4</f>
        <v>17.91</v>
      </c>
      <c r="AC4" s="30">
        <f>W4</f>
        <v>7</v>
      </c>
      <c r="AD4" s="26">
        <f>(X4*3)+(Y4*5)+(Z4*5)+(AA4*20)</f>
        <v>0</v>
      </c>
      <c r="AE4" s="59">
        <f>AB4+AC4+AD4</f>
        <v>24.91</v>
      </c>
      <c r="AF4" s="35">
        <v>37.82</v>
      </c>
      <c r="AG4" s="32"/>
      <c r="AH4" s="32"/>
      <c r="AI4" s="32"/>
      <c r="AJ4" s="33">
        <v>15</v>
      </c>
      <c r="AK4" s="33"/>
      <c r="AL4" s="33"/>
      <c r="AM4" s="33"/>
      <c r="AN4" s="34"/>
      <c r="AO4" s="31">
        <f>AF4+AG4+AH4+AI4</f>
        <v>37.82</v>
      </c>
      <c r="AP4" s="30">
        <f>AJ4</f>
        <v>15</v>
      </c>
      <c r="AQ4" s="26">
        <f>(AK4*3)+(AL4*5)+(AM4*5)+(AN4*20)</f>
        <v>0</v>
      </c>
      <c r="AR4" s="59">
        <f>AO4+AP4+AQ4</f>
        <v>52.82</v>
      </c>
      <c r="AS4" s="35">
        <v>15.25</v>
      </c>
      <c r="AT4" s="32"/>
      <c r="AU4" s="32"/>
      <c r="AV4" s="33">
        <v>7</v>
      </c>
      <c r="AW4" s="33"/>
      <c r="AX4" s="33"/>
      <c r="AY4" s="33"/>
      <c r="AZ4" s="34"/>
      <c r="BA4" s="31">
        <f>AS4+AT4+AU4</f>
        <v>15.25</v>
      </c>
      <c r="BB4" s="30">
        <f>AV4</f>
        <v>7</v>
      </c>
      <c r="BC4" s="26">
        <f>(AW4*3)+(AX4*5)+(AY4*5)+(AZ4*20)</f>
        <v>0</v>
      </c>
      <c r="BD4" s="59">
        <f>BA4+BB4+BC4</f>
        <v>22.25</v>
      </c>
      <c r="BE4" s="31"/>
      <c r="BF4" s="56"/>
      <c r="BG4" s="33"/>
      <c r="BH4" s="33"/>
      <c r="BI4" s="33"/>
      <c r="BJ4" s="33"/>
      <c r="BK4" s="34"/>
      <c r="BL4" s="52">
        <f>BE4+BF4</f>
        <v>0</v>
      </c>
      <c r="BM4" s="45">
        <f>BG4/2</f>
        <v>0</v>
      </c>
      <c r="BN4" s="44">
        <f>(BH4*3)+(BI4*5)+(BJ4*5)+(BK4*20)</f>
        <v>0</v>
      </c>
      <c r="BO4" s="43">
        <f>BL4+BM4+BN4</f>
        <v>0</v>
      </c>
      <c r="BP4" s="35"/>
      <c r="BQ4" s="32"/>
      <c r="BR4" s="32"/>
      <c r="BS4" s="32"/>
      <c r="BT4" s="33"/>
      <c r="BU4" s="33"/>
      <c r="BV4" s="33"/>
      <c r="BW4" s="33"/>
      <c r="BX4" s="34"/>
      <c r="BY4" s="31">
        <f>BP4+BQ4+BR4+BS4</f>
        <v>0</v>
      </c>
      <c r="BZ4" s="30">
        <f>BT4/2</f>
        <v>0</v>
      </c>
      <c r="CA4" s="36">
        <f>(BU4*3)+(BV4*5)+(BW4*5)+(BX4*20)</f>
        <v>0</v>
      </c>
      <c r="CB4" s="95">
        <f>BY4+BZ4+CA4</f>
        <v>0</v>
      </c>
      <c r="CC4" s="35"/>
      <c r="CD4" s="32"/>
      <c r="CE4" s="33"/>
      <c r="CF4" s="33"/>
      <c r="CG4" s="33"/>
      <c r="CH4" s="33"/>
      <c r="CI4" s="34"/>
      <c r="CJ4" s="31">
        <f>CC4+CD4</f>
        <v>0</v>
      </c>
      <c r="CK4" s="30">
        <f>CE4/2</f>
        <v>0</v>
      </c>
      <c r="CL4" s="26">
        <f>(CF4*3)+(CG4*5)+(CH4*5)+(CI4*20)</f>
        <v>0</v>
      </c>
      <c r="CM4" s="91">
        <f>CJ4+CK4+CL4</f>
        <v>0</v>
      </c>
      <c r="CU4" s="96"/>
      <c r="CX4" s="97"/>
      <c r="CY4" s="49"/>
      <c r="DF4" s="96"/>
      <c r="DI4" s="97"/>
      <c r="DJ4" s="49"/>
      <c r="DQ4" s="96"/>
      <c r="DT4" s="97"/>
      <c r="DU4" s="49"/>
      <c r="EB4" s="96"/>
      <c r="EE4" s="97"/>
      <c r="EF4" s="49"/>
      <c r="EM4" s="96"/>
      <c r="EP4" s="97"/>
      <c r="EQ4" s="49"/>
      <c r="EX4" s="96"/>
      <c r="FA4" s="97"/>
      <c r="FB4" s="49"/>
      <c r="FI4" s="96"/>
      <c r="FL4" s="97"/>
      <c r="FM4" s="49"/>
      <c r="FT4" s="96"/>
      <c r="FW4" s="97"/>
      <c r="FX4" s="49"/>
      <c r="GE4" s="96"/>
      <c r="GH4" s="97"/>
      <c r="GI4" s="49"/>
      <c r="GP4" s="96"/>
      <c r="GS4" s="97"/>
      <c r="GT4" s="49"/>
      <c r="HA4" s="96"/>
      <c r="HD4" s="97"/>
      <c r="HE4" s="49"/>
      <c r="HL4" s="96"/>
      <c r="HO4" s="97"/>
      <c r="HP4" s="49"/>
      <c r="HW4" s="96"/>
      <c r="HZ4" s="97"/>
      <c r="IA4" s="49"/>
      <c r="IH4" s="96"/>
      <c r="IL4" s="49"/>
    </row>
    <row r="5" spans="1:246">
      <c r="A5" s="37"/>
      <c r="B5" s="28" t="s">
        <v>61</v>
      </c>
      <c r="C5" s="28"/>
      <c r="D5" s="29"/>
      <c r="E5" s="29" t="s">
        <v>57</v>
      </c>
      <c r="F5" s="58" t="s">
        <v>58</v>
      </c>
      <c r="G5" s="27" t="str">
        <f>IF(AND(OR($G$2="Y",$H$2="Y"),I5&lt;5,J5&lt;5),IF(AND(I5=#REF!,J5=#REF!),#REF!+1,1),"")</f>
        <v/>
      </c>
      <c r="H5" s="24" t="e">
        <f>IF(AND($H$2="Y",J5&gt;0,OR(AND(G5=1,#REF!=10),AND(G5=2,#REF!=20),AND(G5=3,#REF!=30),AND(G5=4,#REF!=40),AND(G5=5,#REF!=50),AND(G5=6,#REF!=60),AND(G5=7,G8=70),AND(G5=8,#REF!=80),AND(G5=9,G42=90),AND(G5=10,#REF!=100))),VLOOKUP(J5-1,SortLookup!$A$13:$B$16,2,FALSE),"")</f>
        <v>#REF!</v>
      </c>
      <c r="I5" s="38" t="str">
        <f>IF(ISNA(VLOOKUP(E5,SortLookup!$A$1:$B$5,2,FALSE))," ",VLOOKUP(E5,SortLookup!$A$1:$B$5,2,FALSE))</f>
        <v xml:space="preserve"> </v>
      </c>
      <c r="J5" s="25">
        <f>IF(ISNA(VLOOKUP(F5,SortLookup!$A$7:$B$11,2,FALSE))," ",VLOOKUP(F5,SortLookup!$A$7:$B$11,2,FALSE))</f>
        <v>2</v>
      </c>
      <c r="K5" s="73">
        <f>L5+M5+N5</f>
        <v>135.9</v>
      </c>
      <c r="L5" s="74">
        <f>AB5+AO5+BA5+BL5+BY5+CJ5+CU5+DF5+DQ5+EB5+EM5+EX5+FI5+FT5+GE5+GP5+HA5+HL5+HW5+IH5</f>
        <v>84.9</v>
      </c>
      <c r="M5" s="44">
        <f>AD5+AQ5+BC5+BN5+CA5+CL5+CW5+DH5+DS5+ED5+EO5+EZ5+FK5+FV5+GG5+GR5+HC5+HN5+HY5+IJ5</f>
        <v>0</v>
      </c>
      <c r="N5" s="45">
        <f>O5</f>
        <v>51</v>
      </c>
      <c r="O5" s="75">
        <f>W5+AJ5+AV5+BG5+BT5+CE5+CP5+DA5+DL5+DW5+EH5+ES5+FD5+FO5+FZ5+GK5+GV5+HG5+HR5+IC5</f>
        <v>51</v>
      </c>
      <c r="P5" s="35">
        <v>29.1</v>
      </c>
      <c r="Q5" s="32"/>
      <c r="R5" s="32"/>
      <c r="S5" s="32"/>
      <c r="T5" s="32"/>
      <c r="U5" s="32"/>
      <c r="V5" s="32"/>
      <c r="W5" s="33">
        <v>5</v>
      </c>
      <c r="X5" s="33"/>
      <c r="Y5" s="33"/>
      <c r="Z5" s="33"/>
      <c r="AA5" s="34"/>
      <c r="AB5" s="31">
        <f>P5+Q5+R5+S5+T5+U5+V5</f>
        <v>29.1</v>
      </c>
      <c r="AC5" s="30">
        <f>W5</f>
        <v>5</v>
      </c>
      <c r="AD5" s="26">
        <f>(X5*3)+(Y5*5)+(Z5*5)+(AA5*20)</f>
        <v>0</v>
      </c>
      <c r="AE5" s="59">
        <f>AB5+AC5+AD5</f>
        <v>34.1</v>
      </c>
      <c r="AF5" s="35">
        <v>34.93</v>
      </c>
      <c r="AG5" s="32"/>
      <c r="AH5" s="32"/>
      <c r="AI5" s="32"/>
      <c r="AJ5" s="33">
        <v>43</v>
      </c>
      <c r="AK5" s="33"/>
      <c r="AL5" s="33"/>
      <c r="AM5" s="33"/>
      <c r="AN5" s="34"/>
      <c r="AO5" s="31">
        <f>AF5+AG5+AH5+AI5</f>
        <v>34.93</v>
      </c>
      <c r="AP5" s="30">
        <f>AJ5</f>
        <v>43</v>
      </c>
      <c r="AQ5" s="26">
        <f>(AK5*3)+(AL5*5)+(AM5*5)+(AN5*20)</f>
        <v>0</v>
      </c>
      <c r="AR5" s="59">
        <f>AO5+AP5+AQ5</f>
        <v>77.930000000000007</v>
      </c>
      <c r="AS5" s="35">
        <v>20.87</v>
      </c>
      <c r="AT5" s="32"/>
      <c r="AU5" s="32"/>
      <c r="AV5" s="33">
        <v>3</v>
      </c>
      <c r="AW5" s="33"/>
      <c r="AX5" s="33"/>
      <c r="AY5" s="33"/>
      <c r="AZ5" s="34"/>
      <c r="BA5" s="31">
        <f>AS5+AT5+AU5</f>
        <v>20.87</v>
      </c>
      <c r="BB5" s="30">
        <f>AV5</f>
        <v>3</v>
      </c>
      <c r="BC5" s="26">
        <f>(AW5*3)+(AX5*5)+(AY5*5)+(AZ5*20)</f>
        <v>0</v>
      </c>
      <c r="BD5" s="59">
        <f>BA5+BB5+BC5</f>
        <v>23.87</v>
      </c>
      <c r="BE5" s="31"/>
      <c r="BF5" s="56"/>
      <c r="BG5" s="33"/>
      <c r="BH5" s="33"/>
      <c r="BI5" s="33"/>
      <c r="BJ5" s="33"/>
      <c r="BK5" s="34"/>
      <c r="BL5" s="52">
        <f>BE5+BF5</f>
        <v>0</v>
      </c>
      <c r="BM5" s="45">
        <f>BG5/2</f>
        <v>0</v>
      </c>
      <c r="BN5" s="44">
        <f>(BH5*3)+(BI5*5)+(BJ5*5)+(BK5*20)</f>
        <v>0</v>
      </c>
      <c r="BO5" s="43">
        <f>BL5+BM5+BN5</f>
        <v>0</v>
      </c>
      <c r="BP5" s="35"/>
      <c r="BQ5" s="32"/>
      <c r="BR5" s="32"/>
      <c r="BS5" s="32"/>
      <c r="BT5" s="33"/>
      <c r="BU5" s="33"/>
      <c r="BV5" s="33"/>
      <c r="BW5" s="33"/>
      <c r="BX5" s="34"/>
      <c r="BY5" s="31">
        <f>BP5+BQ5+BR5+BS5</f>
        <v>0</v>
      </c>
      <c r="BZ5" s="30">
        <f>BT5/2</f>
        <v>0</v>
      </c>
      <c r="CA5" s="36">
        <f>(BU5*3)+(BV5*5)+(BW5*5)+(BX5*20)</f>
        <v>0</v>
      </c>
      <c r="CB5" s="95">
        <f>BY5+BZ5+CA5</f>
        <v>0</v>
      </c>
      <c r="CC5" s="35"/>
      <c r="CD5" s="32"/>
      <c r="CE5" s="33"/>
      <c r="CF5" s="33"/>
      <c r="CG5" s="33"/>
      <c r="CH5" s="33"/>
      <c r="CI5" s="34"/>
      <c r="CJ5" s="31">
        <f>CC5+CD5</f>
        <v>0</v>
      </c>
      <c r="CK5" s="30">
        <f>CE5/2</f>
        <v>0</v>
      </c>
      <c r="CL5" s="26">
        <f>(CF5*3)+(CG5*5)+(CH5*5)+(CI5*20)</f>
        <v>0</v>
      </c>
      <c r="CM5" s="91">
        <f>CJ5+CK5+CL5</f>
        <v>0</v>
      </c>
      <c r="CN5" s="4"/>
      <c r="CO5" s="4"/>
      <c r="CP5" s="4"/>
      <c r="CQ5" s="4"/>
      <c r="CR5" s="4"/>
      <c r="CS5" s="4"/>
      <c r="CT5" s="4"/>
      <c r="CU5" s="96"/>
      <c r="CW5" s="4"/>
      <c r="CX5" s="97"/>
      <c r="CY5" s="49"/>
      <c r="CZ5" s="4"/>
      <c r="DA5" s="4"/>
      <c r="DB5" s="4"/>
      <c r="DC5" s="4"/>
      <c r="DD5" s="4"/>
      <c r="DE5" s="4"/>
      <c r="DF5" s="96"/>
      <c r="DH5" s="4"/>
      <c r="DI5" s="97"/>
      <c r="DJ5" s="49"/>
      <c r="DK5" s="4"/>
      <c r="DL5" s="4"/>
      <c r="DM5" s="4"/>
      <c r="DN5" s="4"/>
      <c r="DO5" s="4"/>
      <c r="DP5" s="4"/>
      <c r="DQ5" s="96"/>
      <c r="DS5" s="4"/>
      <c r="DT5" s="97"/>
      <c r="DU5" s="49"/>
      <c r="DV5" s="4"/>
      <c r="DW5" s="4"/>
      <c r="DX5" s="4"/>
      <c r="DY5" s="4"/>
      <c r="DZ5" s="4"/>
      <c r="EA5" s="4"/>
      <c r="EB5" s="96"/>
      <c r="ED5" s="4"/>
      <c r="EE5" s="97"/>
      <c r="EF5" s="49"/>
      <c r="EG5" s="4"/>
      <c r="EH5" s="4"/>
      <c r="EI5" s="4"/>
      <c r="EJ5" s="4"/>
      <c r="EK5" s="4"/>
      <c r="EL5" s="4"/>
      <c r="EM5" s="96"/>
      <c r="EO5" s="4"/>
      <c r="EP5" s="97"/>
      <c r="EQ5" s="49"/>
      <c r="ER5" s="4"/>
      <c r="ES5" s="4"/>
      <c r="ET5" s="4"/>
      <c r="EU5" s="4"/>
      <c r="EV5" s="4"/>
      <c r="EW5" s="4"/>
      <c r="EX5" s="96"/>
      <c r="EZ5" s="4"/>
      <c r="FA5" s="97"/>
      <c r="FB5" s="49"/>
      <c r="FC5" s="4"/>
      <c r="FD5" s="4"/>
      <c r="FE5" s="4"/>
      <c r="FF5" s="4"/>
      <c r="FG5" s="4"/>
      <c r="FH5" s="4"/>
      <c r="FI5" s="96"/>
      <c r="FK5" s="4"/>
      <c r="FL5" s="97"/>
      <c r="FM5" s="49"/>
      <c r="FN5" s="4"/>
      <c r="FO5" s="4"/>
      <c r="FP5" s="4"/>
      <c r="FQ5" s="4"/>
      <c r="FR5" s="4"/>
      <c r="FS5" s="4"/>
      <c r="FT5" s="96"/>
      <c r="FV5" s="4"/>
      <c r="FW5" s="97"/>
      <c r="FX5" s="49"/>
      <c r="FY5" s="4"/>
      <c r="FZ5" s="4"/>
      <c r="GA5" s="4"/>
      <c r="GB5" s="4"/>
      <c r="GC5" s="4"/>
      <c r="GD5" s="4"/>
      <c r="GE5" s="96"/>
      <c r="GG5" s="4"/>
      <c r="GH5" s="97"/>
      <c r="GI5" s="49"/>
      <c r="GJ5" s="4"/>
      <c r="GK5" s="4"/>
      <c r="GL5" s="4"/>
      <c r="GM5" s="4"/>
      <c r="GN5" s="4"/>
      <c r="GO5" s="4"/>
      <c r="GP5" s="96"/>
      <c r="GR5" s="4"/>
      <c r="GS5" s="97"/>
      <c r="GT5" s="49"/>
      <c r="GU5" s="4"/>
      <c r="GV5" s="4"/>
      <c r="GW5" s="4"/>
      <c r="GX5" s="4"/>
      <c r="GY5" s="4"/>
      <c r="GZ5" s="4"/>
      <c r="HA5" s="96"/>
      <c r="HC5" s="4"/>
      <c r="HD5" s="97"/>
      <c r="HE5" s="49"/>
      <c r="HF5" s="4"/>
      <c r="HG5" s="4"/>
      <c r="HH5" s="4"/>
      <c r="HI5" s="4"/>
      <c r="HJ5" s="4"/>
      <c r="HK5" s="4"/>
      <c r="HL5" s="96"/>
      <c r="HN5" s="4"/>
      <c r="HO5" s="97"/>
      <c r="HP5" s="49"/>
      <c r="HQ5" s="4"/>
      <c r="HR5" s="4"/>
      <c r="HS5" s="4"/>
      <c r="HT5" s="4"/>
      <c r="HU5" s="4"/>
      <c r="HV5" s="4"/>
      <c r="HW5" s="96"/>
      <c r="HY5" s="4"/>
      <c r="HZ5" s="97"/>
      <c r="IA5" s="49"/>
      <c r="IB5" s="4"/>
      <c r="IC5" s="4"/>
      <c r="ID5" s="4"/>
      <c r="IE5" s="4"/>
      <c r="IF5" s="4"/>
      <c r="IG5" s="4"/>
      <c r="IH5" s="96"/>
      <c r="IJ5" s="4"/>
      <c r="IK5" s="4"/>
      <c r="IL5" s="49"/>
    </row>
    <row r="6" spans="1:246">
      <c r="A6" s="37"/>
      <c r="B6" s="28" t="s">
        <v>62</v>
      </c>
      <c r="C6" s="28"/>
      <c r="D6" s="29"/>
      <c r="E6" s="29" t="s">
        <v>57</v>
      </c>
      <c r="F6" s="58" t="s">
        <v>63</v>
      </c>
      <c r="G6" s="27" t="str">
        <f>IF(AND(OR($G$2="Y",$H$2="Y"),I6&lt;5,J6&lt;5),IF(AND(I6=#REF!,J6=#REF!),#REF!+1,1),"")</f>
        <v/>
      </c>
      <c r="H6" s="24" t="e">
        <f>IF(AND($H$2="Y",J6&gt;0,OR(AND(G6=1,#REF!=10),AND(G6=2,#REF!=20),AND(G6=3,#REF!=30),AND(G6=4,#REF!=40),AND(G6=5,#REF!=50),AND(G6=6,#REF!=60),AND(G6=7,#REF!=70),AND(G6=8,#REF!=80),AND(G6=9,#REF!=90),AND(G6=10,#REF!=100))),VLOOKUP(J6-1,SortLookup!$A$13:$B$16,2,FALSE),"")</f>
        <v>#REF!</v>
      </c>
      <c r="I6" s="38" t="str">
        <f>IF(ISNA(VLOOKUP(E6,SortLookup!$A$1:$B$5,2,FALSE))," ",VLOOKUP(E6,SortLookup!$A$1:$B$5,2,FALSE))</f>
        <v xml:space="preserve"> </v>
      </c>
      <c r="J6" s="25">
        <f>IF(ISNA(VLOOKUP(F6,SortLookup!$A$7:$B$11,2,FALSE))," ",VLOOKUP(F6,SortLookup!$A$7:$B$11,2,FALSE))</f>
        <v>4</v>
      </c>
      <c r="K6" s="73">
        <f>L6+M6+N6</f>
        <v>136.46</v>
      </c>
      <c r="L6" s="74">
        <f>AB6+AO6+BA6+BL6+BY6+CJ6+CU6+DF6+DQ6+EB6+EM6+EX6+FI6+FT6+GE6+GP6+HA6+HL6+HW6+IH6</f>
        <v>82.46</v>
      </c>
      <c r="M6" s="44">
        <f>AD6+AQ6+BC6+BN6+CA6+CL6+CW6+DH6+DS6+ED6+EO6+EZ6+FK6+FV6+GG6+GR6+HC6+HN6+HY6+IJ6</f>
        <v>0</v>
      </c>
      <c r="N6" s="45">
        <f>O6</f>
        <v>54</v>
      </c>
      <c r="O6" s="75">
        <f>W6+AJ6+AV6+BG6+BT6+CE6+CP6+DA6+DL6+DW6+EH6+ES6+FD6+FO6+FZ6+GK6+GV6+HG6+HR6+IC6</f>
        <v>54</v>
      </c>
      <c r="P6" s="35">
        <v>27.86</v>
      </c>
      <c r="Q6" s="32"/>
      <c r="R6" s="32"/>
      <c r="S6" s="32"/>
      <c r="T6" s="32"/>
      <c r="U6" s="32"/>
      <c r="V6" s="32"/>
      <c r="W6" s="33">
        <v>3</v>
      </c>
      <c r="X6" s="33"/>
      <c r="Y6" s="33"/>
      <c r="Z6" s="33"/>
      <c r="AA6" s="34"/>
      <c r="AB6" s="31">
        <f>P6+Q6+R6+S6+T6+U6+V6</f>
        <v>27.86</v>
      </c>
      <c r="AC6" s="30">
        <f>W6</f>
        <v>3</v>
      </c>
      <c r="AD6" s="26">
        <f>(X6*3)+(Y6*5)+(Z6*5)+(AA6*20)</f>
        <v>0</v>
      </c>
      <c r="AE6" s="59">
        <f>AB6+AC6+AD6</f>
        <v>30.86</v>
      </c>
      <c r="AF6" s="35">
        <v>41</v>
      </c>
      <c r="AG6" s="32"/>
      <c r="AH6" s="32"/>
      <c r="AI6" s="32"/>
      <c r="AJ6" s="33">
        <v>42</v>
      </c>
      <c r="AK6" s="33"/>
      <c r="AL6" s="33"/>
      <c r="AM6" s="33"/>
      <c r="AN6" s="34"/>
      <c r="AO6" s="31">
        <f>AF6+AG6+AH6+AI6</f>
        <v>41</v>
      </c>
      <c r="AP6" s="30">
        <f>AJ6</f>
        <v>42</v>
      </c>
      <c r="AQ6" s="26">
        <f>(AK6*3)+(AL6*5)+(AM6*5)+(AN6*20)</f>
        <v>0</v>
      </c>
      <c r="AR6" s="59">
        <f>AO6+AP6+AQ6</f>
        <v>83</v>
      </c>
      <c r="AS6" s="35">
        <v>13.6</v>
      </c>
      <c r="AT6" s="32"/>
      <c r="AU6" s="32"/>
      <c r="AV6" s="33">
        <v>9</v>
      </c>
      <c r="AW6" s="33"/>
      <c r="AX6" s="33"/>
      <c r="AY6" s="33"/>
      <c r="AZ6" s="34"/>
      <c r="BA6" s="31">
        <f>AS6+AT6+AU6</f>
        <v>13.6</v>
      </c>
      <c r="BB6" s="30">
        <f>AV6</f>
        <v>9</v>
      </c>
      <c r="BC6" s="26">
        <f>(AW6*3)+(AX6*5)+(AY6*5)+(AZ6*20)</f>
        <v>0</v>
      </c>
      <c r="BD6" s="59">
        <f>BA6+BB6+BC6</f>
        <v>22.6</v>
      </c>
      <c r="BE6" s="31"/>
      <c r="BF6" s="56"/>
      <c r="BG6" s="33"/>
      <c r="BH6" s="33"/>
      <c r="BI6" s="33"/>
      <c r="BJ6" s="33"/>
      <c r="BK6" s="34"/>
      <c r="BL6" s="52">
        <f>BE6+BF6</f>
        <v>0</v>
      </c>
      <c r="BM6" s="45">
        <f>BG6/2</f>
        <v>0</v>
      </c>
      <c r="BN6" s="44">
        <f>(BH6*3)+(BI6*5)+(BJ6*5)+(BK6*20)</f>
        <v>0</v>
      </c>
      <c r="BO6" s="43">
        <f>BL6+BM6+BN6</f>
        <v>0</v>
      </c>
      <c r="BP6" s="35"/>
      <c r="BQ6" s="32"/>
      <c r="BR6" s="32"/>
      <c r="BS6" s="32"/>
      <c r="BT6" s="33"/>
      <c r="BU6" s="33"/>
      <c r="BV6" s="33"/>
      <c r="BW6" s="33"/>
      <c r="BX6" s="34"/>
      <c r="BY6" s="31">
        <f>BP6+BQ6+BR6+BS6</f>
        <v>0</v>
      </c>
      <c r="BZ6" s="30">
        <f>BT6/2</f>
        <v>0</v>
      </c>
      <c r="CA6" s="36">
        <f>(BU6*3)+(BV6*5)+(BW6*5)+(BX6*20)</f>
        <v>0</v>
      </c>
      <c r="CB6" s="95">
        <f>BY6+BZ6+CA6</f>
        <v>0</v>
      </c>
      <c r="CC6" s="35"/>
      <c r="CD6" s="32"/>
      <c r="CE6" s="33"/>
      <c r="CF6" s="33"/>
      <c r="CG6" s="33"/>
      <c r="CH6" s="33"/>
      <c r="CI6" s="34"/>
      <c r="CJ6" s="31">
        <f>CC6+CD6</f>
        <v>0</v>
      </c>
      <c r="CK6" s="30">
        <f>CE6/2</f>
        <v>0</v>
      </c>
      <c r="CL6" s="26">
        <f>(CF6*3)+(CG6*5)+(CH6*5)+(CI6*20)</f>
        <v>0</v>
      </c>
      <c r="CM6" s="91">
        <f>CJ6+CK6+CL6</f>
        <v>0</v>
      </c>
      <c r="CN6" s="1"/>
      <c r="CO6" s="1"/>
      <c r="CP6" s="2"/>
      <c r="CQ6" s="2"/>
      <c r="CR6" s="2"/>
      <c r="CS6" s="2"/>
      <c r="CT6" s="2"/>
      <c r="CU6" s="7"/>
      <c r="CV6" s="14"/>
      <c r="CW6" s="6"/>
      <c r="CX6" s="15"/>
      <c r="CY6" s="16"/>
      <c r="CZ6" s="1"/>
      <c r="DA6" s="2"/>
      <c r="DB6" s="2"/>
      <c r="DC6" s="2"/>
      <c r="DD6" s="2"/>
      <c r="DE6" s="2"/>
      <c r="DF6" s="7"/>
      <c r="DG6" s="14"/>
      <c r="DH6" s="6"/>
      <c r="DI6" s="15"/>
      <c r="DJ6" s="16"/>
      <c r="DK6" s="1"/>
      <c r="DL6" s="2"/>
      <c r="DM6" s="2"/>
      <c r="DN6" s="2"/>
      <c r="DO6" s="2"/>
      <c r="DP6" s="2"/>
      <c r="DQ6" s="7"/>
      <c r="DR6" s="14"/>
      <c r="DS6" s="6"/>
      <c r="DT6" s="15"/>
      <c r="DU6" s="16"/>
      <c r="DV6" s="1"/>
      <c r="DW6" s="2"/>
      <c r="DX6" s="2"/>
      <c r="DY6" s="2"/>
      <c r="DZ6" s="2"/>
      <c r="EA6" s="2"/>
      <c r="EB6" s="7"/>
      <c r="EC6" s="14"/>
      <c r="ED6" s="6"/>
      <c r="EE6" s="15"/>
      <c r="EF6" s="16"/>
      <c r="EG6" s="1"/>
      <c r="EH6" s="2"/>
      <c r="EI6" s="2"/>
      <c r="EJ6" s="2"/>
      <c r="EK6" s="2"/>
      <c r="EL6" s="2"/>
      <c r="EM6" s="7"/>
      <c r="EN6" s="14"/>
      <c r="EO6" s="6"/>
      <c r="EP6" s="15"/>
      <c r="EQ6" s="16"/>
      <c r="ER6" s="1"/>
      <c r="ES6" s="2"/>
      <c r="ET6" s="2"/>
      <c r="EU6" s="2"/>
      <c r="EV6" s="2"/>
      <c r="EW6" s="2"/>
      <c r="EX6" s="7"/>
      <c r="EY6" s="14"/>
      <c r="EZ6" s="6"/>
      <c r="FA6" s="15"/>
      <c r="FB6" s="16"/>
      <c r="FC6" s="1"/>
      <c r="FD6" s="2"/>
      <c r="FE6" s="2"/>
      <c r="FF6" s="2"/>
      <c r="FG6" s="2"/>
      <c r="FH6" s="2"/>
      <c r="FI6" s="7"/>
      <c r="FJ6" s="14"/>
      <c r="FK6" s="6"/>
      <c r="FL6" s="15"/>
      <c r="FM6" s="16"/>
      <c r="FN6" s="1"/>
      <c r="FO6" s="2"/>
      <c r="FP6" s="2"/>
      <c r="FQ6" s="2"/>
      <c r="FR6" s="2"/>
      <c r="FS6" s="2"/>
      <c r="FT6" s="7"/>
      <c r="FU6" s="14"/>
      <c r="FV6" s="6"/>
      <c r="FW6" s="15"/>
      <c r="FX6" s="16"/>
      <c r="FY6" s="1"/>
      <c r="FZ6" s="2"/>
      <c r="GA6" s="2"/>
      <c r="GB6" s="2"/>
      <c r="GC6" s="2"/>
      <c r="GD6" s="2"/>
      <c r="GE6" s="7"/>
      <c r="GF6" s="14"/>
      <c r="GG6" s="6"/>
      <c r="GH6" s="15"/>
      <c r="GI6" s="16"/>
      <c r="GJ6" s="1"/>
      <c r="GK6" s="2"/>
      <c r="GL6" s="2"/>
      <c r="GM6" s="2"/>
      <c r="GN6" s="2"/>
      <c r="GO6" s="2"/>
      <c r="GP6" s="7"/>
      <c r="GQ6" s="14"/>
      <c r="GR6" s="6"/>
      <c r="GS6" s="15"/>
      <c r="GT6" s="16"/>
      <c r="GU6" s="1"/>
      <c r="GV6" s="2"/>
      <c r="GW6" s="2"/>
      <c r="GX6" s="2"/>
      <c r="GY6" s="2"/>
      <c r="GZ6" s="2"/>
      <c r="HA6" s="7"/>
      <c r="HB6" s="14"/>
      <c r="HC6" s="6"/>
      <c r="HD6" s="15"/>
      <c r="HE6" s="16"/>
      <c r="HF6" s="1"/>
      <c r="HG6" s="2"/>
      <c r="HH6" s="2"/>
      <c r="HI6" s="2"/>
      <c r="HJ6" s="2"/>
      <c r="HK6" s="2"/>
      <c r="HL6" s="7"/>
      <c r="HM6" s="14"/>
      <c r="HN6" s="6"/>
      <c r="HO6" s="15"/>
      <c r="HP6" s="16"/>
      <c r="HQ6" s="1"/>
      <c r="HR6" s="2"/>
      <c r="HS6" s="2"/>
      <c r="HT6" s="2"/>
      <c r="HU6" s="2"/>
      <c r="HV6" s="2"/>
      <c r="HW6" s="7"/>
      <c r="HX6" s="14"/>
      <c r="HY6" s="6"/>
      <c r="HZ6" s="15"/>
      <c r="IA6" s="16"/>
      <c r="IB6" s="1"/>
      <c r="IC6" s="2"/>
      <c r="ID6" s="2"/>
      <c r="IE6" s="2"/>
      <c r="IF6" s="2"/>
      <c r="IG6" s="2"/>
      <c r="IH6" s="7"/>
      <c r="II6" s="14"/>
      <c r="IJ6" s="6"/>
      <c r="IK6" s="48"/>
      <c r="IL6" s="49"/>
    </row>
    <row r="7" spans="1:246">
      <c r="A7" s="37"/>
      <c r="B7" s="28" t="s">
        <v>64</v>
      </c>
      <c r="C7" s="28"/>
      <c r="D7" s="29"/>
      <c r="E7" s="29" t="s">
        <v>57</v>
      </c>
      <c r="F7" s="58" t="s">
        <v>60</v>
      </c>
      <c r="G7" s="27" t="str">
        <f>IF(AND(OR($G$2="Y",$H$2="Y"),I7&lt;5,J7&lt;5),IF(AND(I7=I6,J7=J6),G6+1,1),"")</f>
        <v/>
      </c>
      <c r="H7" s="24" t="e">
        <f>IF(AND($H$2="Y",J7&gt;0,OR(AND(G7=1,#REF!=10),AND(G7=2,#REF!=20),AND(G7=3,#REF!=30),AND(G7=4,#REF!=40),AND(G7=5,#REF!=50),AND(G7=6,#REF!=60),AND(G7=7,G12=70),AND(G7=8,#REF!=80),AND(G7=9,G28=90),AND(G7=10,#REF!=100))),VLOOKUP(J7-1,SortLookup!$A$13:$B$16,2,FALSE),"")</f>
        <v>#REF!</v>
      </c>
      <c r="I7" s="38" t="str">
        <f>IF(ISNA(VLOOKUP(E7,SortLookup!$A$1:$B$5,2,FALSE))," ",VLOOKUP(E7,SortLookup!$A$1:$B$5,2,FALSE))</f>
        <v xml:space="preserve"> </v>
      </c>
      <c r="J7" s="25" t="str">
        <f>IF(ISNA(VLOOKUP(F7,SortLookup!$A$7:$B$11,2,FALSE))," ",VLOOKUP(F7,SortLookup!$A$7:$B$11,2,FALSE))</f>
        <v xml:space="preserve"> </v>
      </c>
      <c r="K7" s="73">
        <f>L7+M7+N7</f>
        <v>173.04</v>
      </c>
      <c r="L7" s="74">
        <f>AB7+AO7+BA7+BL7+BY7+CJ7+CU7+DF7+DQ7+EB7+EM7+EX7+FI7+FT7+GE7+GP7+HA7+HL7+HW7+IH7</f>
        <v>75.040000000000006</v>
      </c>
      <c r="M7" s="44">
        <f>AD7+AQ7+BC7+BN7+CA7+CL7+CW7+DH7+DS7+ED7+EO7+EZ7+FK7+FV7+GG7+GR7+HC7+HN7+HY7+IJ7</f>
        <v>0</v>
      </c>
      <c r="N7" s="45">
        <f>O7</f>
        <v>98</v>
      </c>
      <c r="O7" s="75">
        <f>W7+AJ7+AV7+BG7+BT7+CE7+CP7+DA7+DL7+DW7+EH7+ES7+FD7+FO7+FZ7+GK7+GV7+HG7+HR7+IC7</f>
        <v>98</v>
      </c>
      <c r="P7" s="35">
        <v>19.5</v>
      </c>
      <c r="Q7" s="32"/>
      <c r="R7" s="32"/>
      <c r="S7" s="32"/>
      <c r="T7" s="32"/>
      <c r="U7" s="32"/>
      <c r="V7" s="32"/>
      <c r="W7" s="33">
        <v>15</v>
      </c>
      <c r="X7" s="33"/>
      <c r="Y7" s="33"/>
      <c r="Z7" s="33"/>
      <c r="AA7" s="34"/>
      <c r="AB7" s="31">
        <f>P7+Q7+R7+S7+T7+U7+V7</f>
        <v>19.5</v>
      </c>
      <c r="AC7" s="30">
        <f>W7</f>
        <v>15</v>
      </c>
      <c r="AD7" s="26">
        <f>(X7*3)+(Y7*5)+(Z7*5)+(AA7*20)</f>
        <v>0</v>
      </c>
      <c r="AE7" s="59">
        <f>AB7+AC7+AD7</f>
        <v>34.5</v>
      </c>
      <c r="AF7" s="35">
        <v>40.229999999999997</v>
      </c>
      <c r="AG7" s="32"/>
      <c r="AH7" s="32"/>
      <c r="AI7" s="32"/>
      <c r="AJ7" s="33">
        <v>74</v>
      </c>
      <c r="AK7" s="33"/>
      <c r="AL7" s="33"/>
      <c r="AM7" s="33"/>
      <c r="AN7" s="34"/>
      <c r="AO7" s="31">
        <f>AF7+AG7+AH7+AI7</f>
        <v>40.229999999999997</v>
      </c>
      <c r="AP7" s="30">
        <f>AJ7</f>
        <v>74</v>
      </c>
      <c r="AQ7" s="26">
        <v>0</v>
      </c>
      <c r="AR7" s="59">
        <f>AO7+AP7+AQ7</f>
        <v>114.23</v>
      </c>
      <c r="AS7" s="35">
        <v>15.31</v>
      </c>
      <c r="AT7" s="32"/>
      <c r="AU7" s="32"/>
      <c r="AV7" s="33">
        <v>9</v>
      </c>
      <c r="AW7" s="33"/>
      <c r="AX7" s="33"/>
      <c r="AY7" s="33"/>
      <c r="AZ7" s="34"/>
      <c r="BA7" s="31">
        <f>AS7+AT7+AU7</f>
        <v>15.31</v>
      </c>
      <c r="BB7" s="30">
        <f>AV7</f>
        <v>9</v>
      </c>
      <c r="BC7" s="26">
        <f>(AW7*3)+(AX7*5)+(AY7*5)+(AZ7*20)</f>
        <v>0</v>
      </c>
      <c r="BD7" s="59">
        <f>BA7+BB7+BC7</f>
        <v>24.31</v>
      </c>
      <c r="BE7" s="31"/>
      <c r="BF7" s="56"/>
      <c r="BG7" s="33"/>
      <c r="BH7" s="33"/>
      <c r="BI7" s="33"/>
      <c r="BJ7" s="33"/>
      <c r="BK7" s="34"/>
      <c r="BL7" s="52">
        <f>BE7+BF7</f>
        <v>0</v>
      </c>
      <c r="BM7" s="45">
        <f>BG7/2</f>
        <v>0</v>
      </c>
      <c r="BN7" s="44">
        <f>(BH7*3)+(BI7*5)+(BJ7*5)+(BK7*20)</f>
        <v>0</v>
      </c>
      <c r="BO7" s="43">
        <f>BL7+BM7+BN7</f>
        <v>0</v>
      </c>
      <c r="BP7" s="35"/>
      <c r="BQ7" s="32"/>
      <c r="BR7" s="32"/>
      <c r="BS7" s="32"/>
      <c r="BT7" s="33"/>
      <c r="BU7" s="33"/>
      <c r="BV7" s="33"/>
      <c r="BW7" s="33"/>
      <c r="BX7" s="34"/>
      <c r="BY7" s="31">
        <f>BP7+BQ7+BR7+BS7</f>
        <v>0</v>
      </c>
      <c r="BZ7" s="30">
        <f>BT7/2</f>
        <v>0</v>
      </c>
      <c r="CA7" s="36">
        <f>(BU7*3)+(BV7*5)+(BW7*5)+(BX7*20)</f>
        <v>0</v>
      </c>
      <c r="CB7" s="95">
        <f>BY7+BZ7+CA7</f>
        <v>0</v>
      </c>
      <c r="CC7" s="35"/>
      <c r="CD7" s="32"/>
      <c r="CE7" s="33"/>
      <c r="CF7" s="33"/>
      <c r="CG7" s="33"/>
      <c r="CH7" s="33"/>
      <c r="CI7" s="34"/>
      <c r="CJ7" s="31">
        <f>CC7+CD7</f>
        <v>0</v>
      </c>
      <c r="CK7" s="30">
        <f>CE7/2</f>
        <v>0</v>
      </c>
      <c r="CL7" s="26">
        <f>(CF7*3)+(CG7*5)+(CH7*5)+(CI7*20)</f>
        <v>0</v>
      </c>
      <c r="CM7" s="91">
        <f>CJ7+CK7+CL7</f>
        <v>0</v>
      </c>
      <c r="CN7" s="1"/>
      <c r="CO7" s="1"/>
      <c r="CP7" s="2"/>
      <c r="CQ7" s="2"/>
      <c r="CR7" s="2"/>
      <c r="CS7" s="2"/>
      <c r="CT7" s="2"/>
      <c r="CU7" s="7"/>
      <c r="CV7" s="14"/>
      <c r="CW7" s="6"/>
      <c r="CX7" s="15"/>
      <c r="CY7" s="16"/>
      <c r="CZ7" s="1"/>
      <c r="DA7" s="2"/>
      <c r="DB7" s="2"/>
      <c r="DC7" s="2"/>
      <c r="DD7" s="2"/>
      <c r="DE7" s="2"/>
      <c r="DF7" s="7"/>
      <c r="DG7" s="14"/>
      <c r="DH7" s="6"/>
      <c r="DI7" s="15"/>
      <c r="DJ7" s="16"/>
      <c r="DK7" s="1"/>
      <c r="DL7" s="2"/>
      <c r="DM7" s="2"/>
      <c r="DN7" s="2"/>
      <c r="DO7" s="2"/>
      <c r="DP7" s="2"/>
      <c r="DQ7" s="7"/>
      <c r="DR7" s="14"/>
      <c r="DS7" s="6"/>
      <c r="DT7" s="15"/>
      <c r="DU7" s="16"/>
      <c r="DV7" s="1"/>
      <c r="DW7" s="2"/>
      <c r="DX7" s="2"/>
      <c r="DY7" s="2"/>
      <c r="DZ7" s="2"/>
      <c r="EA7" s="2"/>
      <c r="EB7" s="7"/>
      <c r="EC7" s="14"/>
      <c r="ED7" s="6"/>
      <c r="EE7" s="15"/>
      <c r="EF7" s="16"/>
      <c r="EG7" s="1"/>
      <c r="EH7" s="2"/>
      <c r="EI7" s="2"/>
      <c r="EJ7" s="2"/>
      <c r="EK7" s="2"/>
      <c r="EL7" s="2"/>
      <c r="EM7" s="7"/>
      <c r="EN7" s="14"/>
      <c r="EO7" s="6"/>
      <c r="EP7" s="15"/>
      <c r="EQ7" s="16"/>
      <c r="ER7" s="1"/>
      <c r="ES7" s="2"/>
      <c r="ET7" s="2"/>
      <c r="EU7" s="2"/>
      <c r="EV7" s="2"/>
      <c r="EW7" s="2"/>
      <c r="EX7" s="7"/>
      <c r="EY7" s="14"/>
      <c r="EZ7" s="6"/>
      <c r="FA7" s="15"/>
      <c r="FB7" s="16"/>
      <c r="FC7" s="1"/>
      <c r="FD7" s="2"/>
      <c r="FE7" s="2"/>
      <c r="FF7" s="2"/>
      <c r="FG7" s="2"/>
      <c r="FH7" s="2"/>
      <c r="FI7" s="7"/>
      <c r="FJ7" s="14"/>
      <c r="FK7" s="6"/>
      <c r="FL7" s="15"/>
      <c r="FM7" s="16"/>
      <c r="FN7" s="1"/>
      <c r="FO7" s="2"/>
      <c r="FP7" s="2"/>
      <c r="FQ7" s="2"/>
      <c r="FR7" s="2"/>
      <c r="FS7" s="2"/>
      <c r="FT7" s="7"/>
      <c r="FU7" s="14"/>
      <c r="FV7" s="6"/>
      <c r="FW7" s="15"/>
      <c r="FX7" s="16"/>
      <c r="FY7" s="1"/>
      <c r="FZ7" s="2"/>
      <c r="GA7" s="2"/>
      <c r="GB7" s="2"/>
      <c r="GC7" s="2"/>
      <c r="GD7" s="2"/>
      <c r="GE7" s="7"/>
      <c r="GF7" s="14"/>
      <c r="GG7" s="6"/>
      <c r="GH7" s="15"/>
      <c r="GI7" s="16"/>
      <c r="GJ7" s="1"/>
      <c r="GK7" s="2"/>
      <c r="GL7" s="2"/>
      <c r="GM7" s="2"/>
      <c r="GN7" s="2"/>
      <c r="GO7" s="2"/>
      <c r="GP7" s="7"/>
      <c r="GQ7" s="14"/>
      <c r="GR7" s="6"/>
      <c r="GS7" s="15"/>
      <c r="GT7" s="16"/>
      <c r="GU7" s="1"/>
      <c r="GV7" s="2"/>
      <c r="GW7" s="2"/>
      <c r="GX7" s="2"/>
      <c r="GY7" s="2"/>
      <c r="GZ7" s="2"/>
      <c r="HA7" s="7"/>
      <c r="HB7" s="14"/>
      <c r="HC7" s="6"/>
      <c r="HD7" s="15"/>
      <c r="HE7" s="16"/>
      <c r="HF7" s="1"/>
      <c r="HG7" s="2"/>
      <c r="HH7" s="2"/>
      <c r="HI7" s="2"/>
      <c r="HJ7" s="2"/>
      <c r="HK7" s="2"/>
      <c r="HL7" s="7"/>
      <c r="HM7" s="14"/>
      <c r="HN7" s="6"/>
      <c r="HO7" s="15"/>
      <c r="HP7" s="16"/>
      <c r="HQ7" s="1"/>
      <c r="HR7" s="2"/>
      <c r="HS7" s="2"/>
      <c r="HT7" s="2"/>
      <c r="HU7" s="2"/>
      <c r="HV7" s="2"/>
      <c r="HW7" s="7"/>
      <c r="HX7" s="14"/>
      <c r="HY7" s="6"/>
      <c r="HZ7" s="15"/>
      <c r="IA7" s="16"/>
      <c r="IB7" s="1"/>
      <c r="IC7" s="2"/>
      <c r="ID7" s="2"/>
      <c r="IE7" s="2"/>
      <c r="IF7" s="2"/>
      <c r="IG7" s="2"/>
      <c r="IH7" s="7"/>
      <c r="II7" s="14"/>
      <c r="IJ7" s="6"/>
      <c r="IK7" s="48"/>
      <c r="IL7" s="49"/>
    </row>
    <row r="8" spans="1:246">
      <c r="A8" s="37"/>
      <c r="B8" s="28" t="s">
        <v>65</v>
      </c>
      <c r="C8" s="28"/>
      <c r="D8" s="29"/>
      <c r="E8" s="29" t="s">
        <v>57</v>
      </c>
      <c r="F8" s="58" t="s">
        <v>66</v>
      </c>
      <c r="G8" s="27" t="str">
        <f>IF(AND(OR($G$2="Y",$H$2="Y"),I8&lt;5,J8&lt;5),IF(AND(I8=#REF!,J8=#REF!),#REF!+1,1),"")</f>
        <v/>
      </c>
      <c r="H8" s="24" t="e">
        <f>IF(AND($H$2="Y",J8&gt;0,OR(AND(G8=1,#REF!=10),AND(G8=2,#REF!=20),AND(G8=3,#REF!=30),AND(G8=4,#REF!=40),AND(G8=5,#REF!=50),AND(G8=6,#REF!=60),AND(G8=7,#REF!=70),AND(G8=8,#REF!=80),AND(G8=9,#REF!=90),AND(G8=10,#REF!=100))),VLOOKUP(J8-1,SortLookup!$A$13:$B$16,2,FALSE),"")</f>
        <v>#REF!</v>
      </c>
      <c r="I8" s="38" t="str">
        <f>IF(ISNA(VLOOKUP(E8,SortLookup!$A$1:$B$5,2,FALSE))," ",VLOOKUP(E8,SortLookup!$A$1:$B$5,2,FALSE))</f>
        <v xml:space="preserve"> </v>
      </c>
      <c r="J8" s="25">
        <f>IF(ISNA(VLOOKUP(F8,SortLookup!$A$7:$B$11,2,FALSE))," ",VLOOKUP(F8,SortLookup!$A$7:$B$11,2,FALSE))</f>
        <v>3</v>
      </c>
      <c r="K8" s="73">
        <f>L8+M8+N8</f>
        <v>178.74</v>
      </c>
      <c r="L8" s="74">
        <f>AB8+AO8+BA8+BL8+BY8+CJ8+CU8+DF8+DQ8+EB8+EM8+EX8+FI8+FT8+GE8+GP8+HA8+HL8+HW8+IH8</f>
        <v>124.74</v>
      </c>
      <c r="M8" s="44">
        <f>AD8+AQ8+BC8+BN8+CA8+CL8+CW8+DH8+DS8+ED8+EO8+EZ8+FK8+FV8+GG8+GR8+HC8+HN8+HY8+IJ8</f>
        <v>0</v>
      </c>
      <c r="N8" s="45">
        <f>O8</f>
        <v>54</v>
      </c>
      <c r="O8" s="75">
        <f>W8+AJ8+AV8+BG8+BT8+CE8+CP8+DA8+DL8+DW8+EH8+ES8+FD8+FO8+FZ8+GK8+GV8+HG8+HR8+IC8</f>
        <v>54</v>
      </c>
      <c r="P8" s="35">
        <v>41.69</v>
      </c>
      <c r="Q8" s="32"/>
      <c r="R8" s="32"/>
      <c r="S8" s="32"/>
      <c r="T8" s="32"/>
      <c r="U8" s="32"/>
      <c r="V8" s="32"/>
      <c r="W8" s="33">
        <v>2</v>
      </c>
      <c r="X8" s="33"/>
      <c r="Y8" s="33"/>
      <c r="Z8" s="33"/>
      <c r="AA8" s="34"/>
      <c r="AB8" s="31">
        <f>P8+Q8+R8+S8+T8+U8+V8</f>
        <v>41.69</v>
      </c>
      <c r="AC8" s="30">
        <f>W8</f>
        <v>2</v>
      </c>
      <c r="AD8" s="26">
        <f>(X8*3)+(Y8*5)+(Z8*5)+(AA8*20)</f>
        <v>0</v>
      </c>
      <c r="AE8" s="59">
        <f>AB8+AC8+AD8</f>
        <v>43.69</v>
      </c>
      <c r="AF8" s="35">
        <v>53.62</v>
      </c>
      <c r="AG8" s="32"/>
      <c r="AH8" s="32"/>
      <c r="AI8" s="32"/>
      <c r="AJ8" s="33">
        <v>43</v>
      </c>
      <c r="AK8" s="33"/>
      <c r="AL8" s="33"/>
      <c r="AM8" s="33"/>
      <c r="AN8" s="34"/>
      <c r="AO8" s="31">
        <f>AF8+AG8+AH8+AI8</f>
        <v>53.62</v>
      </c>
      <c r="AP8" s="30">
        <f>AJ8</f>
        <v>43</v>
      </c>
      <c r="AQ8" s="26">
        <f>(AK8*3)+(AL8*5)+(AM8*5)+(AN8*20)</f>
        <v>0</v>
      </c>
      <c r="AR8" s="59">
        <f>AO8+AP8+AQ8</f>
        <v>96.62</v>
      </c>
      <c r="AS8" s="35">
        <v>29.43</v>
      </c>
      <c r="AT8" s="32"/>
      <c r="AU8" s="32"/>
      <c r="AV8" s="33">
        <v>9</v>
      </c>
      <c r="AW8" s="33"/>
      <c r="AX8" s="33"/>
      <c r="AY8" s="33"/>
      <c r="AZ8" s="34"/>
      <c r="BA8" s="31">
        <f>AS8+AT8+AU8</f>
        <v>29.43</v>
      </c>
      <c r="BB8" s="30">
        <f>AV8</f>
        <v>9</v>
      </c>
      <c r="BC8" s="26">
        <f>(AW8*3)+(AX8*5)+(AY8*5)+(AZ8*20)</f>
        <v>0</v>
      </c>
      <c r="BD8" s="59">
        <f>BA8+BB8+BC8</f>
        <v>38.43</v>
      </c>
      <c r="BE8" s="31"/>
      <c r="BF8" s="56"/>
      <c r="BG8" s="33"/>
      <c r="BH8" s="33"/>
      <c r="BI8" s="33"/>
      <c r="BJ8" s="33"/>
      <c r="BK8" s="34"/>
      <c r="BL8" s="52">
        <f>BE8+BF8</f>
        <v>0</v>
      </c>
      <c r="BM8" s="45">
        <f>BG8/2</f>
        <v>0</v>
      </c>
      <c r="BN8" s="44">
        <f>(BH8*3)+(BI8*5)+(BJ8*5)+(BK8*20)</f>
        <v>0</v>
      </c>
      <c r="BO8" s="43">
        <f>BL8+BM8+BN8</f>
        <v>0</v>
      </c>
      <c r="BP8" s="35"/>
      <c r="BQ8" s="32"/>
      <c r="BR8" s="32"/>
      <c r="BS8" s="32"/>
      <c r="BT8" s="33"/>
      <c r="BU8" s="33"/>
      <c r="BV8" s="33"/>
      <c r="BW8" s="33"/>
      <c r="BX8" s="34"/>
      <c r="BY8" s="31">
        <f>BP8+BQ8+BR8+BS8</f>
        <v>0</v>
      </c>
      <c r="BZ8" s="30">
        <f>BT8/2</f>
        <v>0</v>
      </c>
      <c r="CA8" s="36">
        <f>(BU8*3)+(BV8*5)+(BW8*5)+(BX8*20)</f>
        <v>0</v>
      </c>
      <c r="CB8" s="95">
        <f>BY8+BZ8+CA8</f>
        <v>0</v>
      </c>
      <c r="CC8" s="35"/>
      <c r="CD8" s="32"/>
      <c r="CE8" s="33"/>
      <c r="CF8" s="33"/>
      <c r="CG8" s="33"/>
      <c r="CH8" s="33"/>
      <c r="CI8" s="34"/>
      <c r="CJ8" s="31">
        <f>CC8+CD8</f>
        <v>0</v>
      </c>
      <c r="CK8" s="30">
        <f>CE8/2</f>
        <v>0</v>
      </c>
      <c r="CL8" s="26">
        <f>(CF8*3)+(CG8*5)+(CH8*5)+(CI8*20)</f>
        <v>0</v>
      </c>
      <c r="CM8" s="91">
        <f>CJ8+CK8+CL8</f>
        <v>0</v>
      </c>
      <c r="CU8" s="96"/>
      <c r="CX8" s="97"/>
      <c r="CY8" s="49"/>
      <c r="DF8" s="96"/>
      <c r="DI8" s="97"/>
      <c r="DJ8" s="49"/>
      <c r="DQ8" s="96"/>
      <c r="DT8" s="97"/>
      <c r="DU8" s="49"/>
      <c r="EB8" s="96"/>
      <c r="EE8" s="97"/>
      <c r="EF8" s="49"/>
      <c r="EM8" s="96"/>
      <c r="EP8" s="97"/>
      <c r="EQ8" s="49"/>
      <c r="EX8" s="96"/>
      <c r="FA8" s="97"/>
      <c r="FB8" s="49"/>
      <c r="FI8" s="96"/>
      <c r="FL8" s="97"/>
      <c r="FM8" s="49"/>
      <c r="FT8" s="96"/>
      <c r="FW8" s="97"/>
      <c r="FX8" s="49"/>
      <c r="GE8" s="96"/>
      <c r="GH8" s="97"/>
      <c r="GI8" s="49"/>
      <c r="GP8" s="96"/>
      <c r="GS8" s="97"/>
      <c r="GT8" s="49"/>
      <c r="HA8" s="96"/>
      <c r="HD8" s="97"/>
      <c r="HE8" s="49"/>
      <c r="HL8" s="96"/>
      <c r="HO8" s="97"/>
      <c r="HP8" s="49"/>
      <c r="HW8" s="96"/>
      <c r="HZ8" s="97"/>
      <c r="IA8" s="49"/>
      <c r="IH8" s="96"/>
      <c r="IL8" s="49"/>
    </row>
    <row r="9" spans="1:246">
      <c r="A9" s="37"/>
      <c r="B9" s="28" t="s">
        <v>67</v>
      </c>
      <c r="C9" s="28"/>
      <c r="D9" s="29"/>
      <c r="E9" s="29" t="s">
        <v>57</v>
      </c>
      <c r="F9" s="58" t="s">
        <v>60</v>
      </c>
      <c r="G9" s="27" t="str">
        <f>IF(AND(OR($G$2="Y",$H$2="Y"),I9&lt;5,J9&lt;5),IF(AND(I9=#REF!,J9=#REF!),#REF!+1,1),"")</f>
        <v/>
      </c>
      <c r="H9" s="24" t="e">
        <f>IF(AND($H$2="Y",J9&gt;0,OR(AND(G9=1,#REF!=10),AND(G9=2,#REF!=20),AND(G9=3,#REF!=30),AND(G9=4,#REF!=40),AND(G9=5,#REF!=50),AND(G9=6,#REF!=60),AND(G9=7,#REF!=70),AND(G9=8,#REF!=80),AND(G9=9,#REF!=90),AND(G9=10,#REF!=100))),VLOOKUP(J9-1,SortLookup!$A$13:$B$16,2,FALSE),"")</f>
        <v>#REF!</v>
      </c>
      <c r="I9" s="38" t="str">
        <f>IF(ISNA(VLOOKUP(E9,SortLookup!$A$1:$B$5,2,FALSE))," ",VLOOKUP(E9,SortLookup!$A$1:$B$5,2,FALSE))</f>
        <v xml:space="preserve"> </v>
      </c>
      <c r="J9" s="25" t="str">
        <f>IF(ISNA(VLOOKUP(F9,SortLookup!$A$7:$B$11,2,FALSE))," ",VLOOKUP(F9,SortLookup!$A$7:$B$11,2,FALSE))</f>
        <v xml:space="preserve"> </v>
      </c>
      <c r="K9" s="73">
        <f>L9+M9+N9</f>
        <v>186.45</v>
      </c>
      <c r="L9" s="74">
        <f>AB9+AO9+BA9+BL9+BY9+CJ9+CU9+DF9+DQ9+EB9+EM9+EX9+FI9+FT9+GE9+GP9+HA9+HL9+HW9+IH9</f>
        <v>85.45</v>
      </c>
      <c r="M9" s="44">
        <f>AD9+AQ9+BC9+BN9+CA9+CL9+CW9+DH9+DS9+ED9+EO9+EZ9+FK9+FV9+GG9+GR9+HC9+HN9+HY9+IJ9</f>
        <v>0</v>
      </c>
      <c r="N9" s="45">
        <f>O9</f>
        <v>101</v>
      </c>
      <c r="O9" s="75">
        <f>W9+AJ9+AV9+BG9+BT9+CE9+CP9+DA9+DL9+DW9+EH9+ES9+FD9+FO9+FZ9+GK9+GV9+HG9+HR9+IC9</f>
        <v>101</v>
      </c>
      <c r="P9" s="35">
        <v>32.479999999999997</v>
      </c>
      <c r="Q9" s="32"/>
      <c r="R9" s="32"/>
      <c r="S9" s="32"/>
      <c r="T9" s="32"/>
      <c r="U9" s="32"/>
      <c r="V9" s="32"/>
      <c r="W9" s="33">
        <v>13</v>
      </c>
      <c r="X9" s="33"/>
      <c r="Y9" s="33"/>
      <c r="Z9" s="33"/>
      <c r="AA9" s="34"/>
      <c r="AB9" s="31">
        <f>P9+Q9+R9+S9+T9+U9+V9</f>
        <v>32.479999999999997</v>
      </c>
      <c r="AC9" s="30">
        <f>W9</f>
        <v>13</v>
      </c>
      <c r="AD9" s="26">
        <f>(X9*3)+(Y9*5)+(Z9*5)+(AA9*20)</f>
        <v>0</v>
      </c>
      <c r="AE9" s="59">
        <f>AB9+AC9+AD9</f>
        <v>45.48</v>
      </c>
      <c r="AF9" s="35">
        <v>37.17</v>
      </c>
      <c r="AG9" s="32"/>
      <c r="AH9" s="32"/>
      <c r="AI9" s="32"/>
      <c r="AJ9" s="33">
        <v>57</v>
      </c>
      <c r="AK9" s="33"/>
      <c r="AL9" s="33"/>
      <c r="AM9" s="33"/>
      <c r="AN9" s="34"/>
      <c r="AO9" s="31">
        <f>AF9+AG9+AH9+AI9</f>
        <v>37.17</v>
      </c>
      <c r="AP9" s="30">
        <f>AJ9</f>
        <v>57</v>
      </c>
      <c r="AQ9" s="26">
        <f>(AK9*3)+(AL9*5)+(AM9*5)+(AN9*20)</f>
        <v>0</v>
      </c>
      <c r="AR9" s="59">
        <f>AO9+AP9+AQ9</f>
        <v>94.17</v>
      </c>
      <c r="AS9" s="35">
        <v>15.8</v>
      </c>
      <c r="AT9" s="32"/>
      <c r="AU9" s="32"/>
      <c r="AV9" s="33">
        <v>31</v>
      </c>
      <c r="AW9" s="33"/>
      <c r="AX9" s="33"/>
      <c r="AY9" s="33"/>
      <c r="AZ9" s="34"/>
      <c r="BA9" s="31">
        <f>AS9+AT9+AU9</f>
        <v>15.8</v>
      </c>
      <c r="BB9" s="30">
        <f>AV9</f>
        <v>31</v>
      </c>
      <c r="BC9" s="26">
        <f>(AW9*3)+(AX9*5)+(AY9*5)+(AZ9*20)</f>
        <v>0</v>
      </c>
      <c r="BD9" s="59">
        <f>BA9+BB9+BC9</f>
        <v>46.8</v>
      </c>
      <c r="BE9" s="31"/>
      <c r="BF9" s="56"/>
      <c r="BG9" s="33"/>
      <c r="BH9" s="33"/>
      <c r="BI9" s="33"/>
      <c r="BJ9" s="33"/>
      <c r="BK9" s="34"/>
      <c r="BL9" s="52">
        <f>BE9+BF9</f>
        <v>0</v>
      </c>
      <c r="BM9" s="45">
        <f>BG9/2</f>
        <v>0</v>
      </c>
      <c r="BN9" s="44">
        <f>(BH9*3)+(BI9*5)+(BJ9*5)+(BK9*20)</f>
        <v>0</v>
      </c>
      <c r="BO9" s="43">
        <f>BL9+BM9+BN9</f>
        <v>0</v>
      </c>
      <c r="BP9" s="35"/>
      <c r="BQ9" s="32"/>
      <c r="BR9" s="32"/>
      <c r="BS9" s="32"/>
      <c r="BT9" s="33"/>
      <c r="BU9" s="33"/>
      <c r="BV9" s="33"/>
      <c r="BW9" s="33"/>
      <c r="BX9" s="34"/>
      <c r="BY9" s="31">
        <f>BP9+BQ9+BR9+BS9</f>
        <v>0</v>
      </c>
      <c r="BZ9" s="30">
        <f>BT9/2</f>
        <v>0</v>
      </c>
      <c r="CA9" s="36">
        <f>(BU9*3)+(BV9*5)+(BW9*5)+(BX9*20)</f>
        <v>0</v>
      </c>
      <c r="CB9" s="95">
        <f>BY9+BZ9+CA9</f>
        <v>0</v>
      </c>
      <c r="CC9" s="35"/>
      <c r="CD9" s="32"/>
      <c r="CE9" s="33"/>
      <c r="CF9" s="33"/>
      <c r="CG9" s="33"/>
      <c r="CH9" s="33"/>
      <c r="CI9" s="34"/>
      <c r="CJ9" s="31">
        <f>CC9+CD9</f>
        <v>0</v>
      </c>
      <c r="CK9" s="30">
        <f>CE9/2</f>
        <v>0</v>
      </c>
      <c r="CL9" s="26">
        <f>(CF9*3)+(CG9*5)+(CH9*5)+(CI9*20)</f>
        <v>0</v>
      </c>
      <c r="CM9" s="91">
        <f>CJ9+CK9+CL9</f>
        <v>0</v>
      </c>
      <c r="CN9" s="1"/>
      <c r="CO9" s="1"/>
      <c r="CP9" s="2"/>
      <c r="CQ9" s="2"/>
      <c r="CR9" s="2"/>
      <c r="CS9" s="2"/>
      <c r="CT9" s="2"/>
      <c r="CU9" s="7"/>
      <c r="CV9" s="14"/>
      <c r="CW9" s="6"/>
      <c r="CX9" s="15"/>
      <c r="CY9" s="16"/>
      <c r="CZ9" s="1"/>
      <c r="DA9" s="2"/>
      <c r="DB9" s="2"/>
      <c r="DC9" s="2"/>
      <c r="DD9" s="2"/>
      <c r="DE9" s="2"/>
      <c r="DF9" s="7"/>
      <c r="DG9" s="14"/>
      <c r="DH9" s="6"/>
      <c r="DI9" s="15"/>
      <c r="DJ9" s="16"/>
      <c r="DK9" s="1"/>
      <c r="DL9" s="2"/>
      <c r="DM9" s="2"/>
      <c r="DN9" s="2"/>
      <c r="DO9" s="2"/>
      <c r="DP9" s="2"/>
      <c r="DQ9" s="7"/>
      <c r="DR9" s="14"/>
      <c r="DS9" s="6"/>
      <c r="DT9" s="15"/>
      <c r="DU9" s="16"/>
      <c r="DV9" s="1"/>
      <c r="DW9" s="2"/>
      <c r="DX9" s="2"/>
      <c r="DY9" s="2"/>
      <c r="DZ9" s="2"/>
      <c r="EA9" s="2"/>
      <c r="EB9" s="7"/>
      <c r="EC9" s="14"/>
      <c r="ED9" s="6"/>
      <c r="EE9" s="15"/>
      <c r="EF9" s="16"/>
      <c r="EG9" s="1"/>
      <c r="EH9" s="2"/>
      <c r="EI9" s="2"/>
      <c r="EJ9" s="2"/>
      <c r="EK9" s="2"/>
      <c r="EL9" s="2"/>
      <c r="EM9" s="7"/>
      <c r="EN9" s="14"/>
      <c r="EO9" s="6"/>
      <c r="EP9" s="15"/>
      <c r="EQ9" s="16"/>
      <c r="ER9" s="1"/>
      <c r="ES9" s="2"/>
      <c r="ET9" s="2"/>
      <c r="EU9" s="2"/>
      <c r="EV9" s="2"/>
      <c r="EW9" s="2"/>
      <c r="EX9" s="7"/>
      <c r="EY9" s="14"/>
      <c r="EZ9" s="6"/>
      <c r="FA9" s="15"/>
      <c r="FB9" s="16"/>
      <c r="FC9" s="1"/>
      <c r="FD9" s="2"/>
      <c r="FE9" s="2"/>
      <c r="FF9" s="2"/>
      <c r="FG9" s="2"/>
      <c r="FH9" s="2"/>
      <c r="FI9" s="7"/>
      <c r="FJ9" s="14"/>
      <c r="FK9" s="6"/>
      <c r="FL9" s="15"/>
      <c r="FM9" s="16"/>
      <c r="FN9" s="1"/>
      <c r="FO9" s="2"/>
      <c r="FP9" s="2"/>
      <c r="FQ9" s="2"/>
      <c r="FR9" s="2"/>
      <c r="FS9" s="2"/>
      <c r="FT9" s="7"/>
      <c r="FU9" s="14"/>
      <c r="FV9" s="6"/>
      <c r="FW9" s="15"/>
      <c r="FX9" s="16"/>
      <c r="FY9" s="1"/>
      <c r="FZ9" s="2"/>
      <c r="GA9" s="2"/>
      <c r="GB9" s="2"/>
      <c r="GC9" s="2"/>
      <c r="GD9" s="2"/>
      <c r="GE9" s="7"/>
      <c r="GF9" s="14"/>
      <c r="GG9" s="6"/>
      <c r="GH9" s="15"/>
      <c r="GI9" s="16"/>
      <c r="GJ9" s="1"/>
      <c r="GK9" s="2"/>
      <c r="GL9" s="2"/>
      <c r="GM9" s="2"/>
      <c r="GN9" s="2"/>
      <c r="GO9" s="2"/>
      <c r="GP9" s="7"/>
      <c r="GQ9" s="14"/>
      <c r="GR9" s="6"/>
      <c r="GS9" s="15"/>
      <c r="GT9" s="16"/>
      <c r="GU9" s="1"/>
      <c r="GV9" s="2"/>
      <c r="GW9" s="2"/>
      <c r="GX9" s="2"/>
      <c r="GY9" s="2"/>
      <c r="GZ9" s="2"/>
      <c r="HA9" s="7"/>
      <c r="HB9" s="14"/>
      <c r="HC9" s="6"/>
      <c r="HD9" s="15"/>
      <c r="HE9" s="16"/>
      <c r="HF9" s="1"/>
      <c r="HG9" s="2"/>
      <c r="HH9" s="2"/>
      <c r="HI9" s="2"/>
      <c r="HJ9" s="2"/>
      <c r="HK9" s="2"/>
      <c r="HL9" s="7"/>
      <c r="HM9" s="14"/>
      <c r="HN9" s="6"/>
      <c r="HO9" s="15"/>
      <c r="HP9" s="16"/>
      <c r="HQ9" s="1"/>
      <c r="HR9" s="2"/>
      <c r="HS9" s="2"/>
      <c r="HT9" s="2"/>
      <c r="HU9" s="2"/>
      <c r="HV9" s="2"/>
      <c r="HW9" s="7"/>
      <c r="HX9" s="14"/>
      <c r="HY9" s="6"/>
      <c r="HZ9" s="15"/>
      <c r="IA9" s="16"/>
      <c r="IB9" s="1"/>
      <c r="IC9" s="2"/>
      <c r="ID9" s="2"/>
      <c r="IE9" s="2"/>
      <c r="IF9" s="2"/>
      <c r="IG9" s="2"/>
      <c r="IH9" s="7"/>
      <c r="II9" s="14"/>
      <c r="IJ9" s="6"/>
      <c r="IK9" s="48"/>
      <c r="IL9" s="49"/>
    </row>
    <row r="10" spans="1:246" ht="14.25" customHeight="1">
      <c r="A10" s="37"/>
      <c r="B10" s="80" t="s">
        <v>68</v>
      </c>
      <c r="C10" s="28"/>
      <c r="D10" s="29"/>
      <c r="E10" s="81" t="s">
        <v>57</v>
      </c>
      <c r="F10" s="82" t="s">
        <v>60</v>
      </c>
      <c r="G10" s="27" t="str">
        <f>IF(AND(OR($G$2="Y",$H$2="Y"),I10&lt;5,J10&lt;5),IF(AND(I10=#REF!,J10=#REF!),#REF!+1,1),"")</f>
        <v/>
      </c>
      <c r="H10" s="24" t="e">
        <f>IF(AND($H$2="Y",J10&gt;0,OR(AND(G10=1,#REF!=10),AND(G10=2,#REF!=20),AND(G10=3,#REF!=30),AND(G10=4,#REF!=40),AND(G10=5,#REF!=50),AND(G10=6,#REF!=60),AND(G10=7,#REF!=70),AND(G10=8,#REF!=80),AND(G10=9,#REF!=90),AND(G10=10,#REF!=100))),VLOOKUP(J10-1,SortLookup!$A$13:$B$16,2,FALSE),"")</f>
        <v>#REF!</v>
      </c>
      <c r="I10" s="38" t="str">
        <f>IF(ISNA(VLOOKUP(E10,SortLookup!$A$1:$B$5,2,FALSE))," ",VLOOKUP(E10,SortLookup!$A$1:$B$5,2,FALSE))</f>
        <v xml:space="preserve"> </v>
      </c>
      <c r="J10" s="25" t="str">
        <f>IF(ISNA(VLOOKUP(F10,SortLookup!$A$7:$B$11,2,FALSE))," ",VLOOKUP(F10,SortLookup!$A$7:$B$11,2,FALSE))</f>
        <v xml:space="preserve"> </v>
      </c>
      <c r="K10" s="73">
        <f>L10+M10+N10</f>
        <v>199.58</v>
      </c>
      <c r="L10" s="74">
        <f>AB10+AO10+BA10+BL10+BY10+CJ10+CU10+DF10+DQ10+EB10+EM10+EX10+FI10+FT10+GE10+GP10+HA10+HL10+HW10+IH10</f>
        <v>107.58</v>
      </c>
      <c r="M10" s="44">
        <f>AD10+AQ10+BC10+BN10+CA10+CL10+CW10+DH10+DS10+ED10+EO10+EZ10+FK10+FV10+GG10+GR10+HC10+HN10+HY10+IJ10</f>
        <v>0</v>
      </c>
      <c r="N10" s="45">
        <f>O10</f>
        <v>92</v>
      </c>
      <c r="O10" s="75">
        <f>W10+AJ10+AV10+BG10+BT10+CE10+CP10+DA10+DL10+DW10+EH10+ES10+FD10+FO10+FZ10+GK10+GV10+HG10+HR10+IC10</f>
        <v>92</v>
      </c>
      <c r="P10" s="35">
        <v>38.31</v>
      </c>
      <c r="Q10" s="32"/>
      <c r="R10" s="32"/>
      <c r="S10" s="32"/>
      <c r="T10" s="32"/>
      <c r="U10" s="32"/>
      <c r="V10" s="32"/>
      <c r="W10" s="33">
        <v>2</v>
      </c>
      <c r="X10" s="33"/>
      <c r="Y10" s="33"/>
      <c r="Z10" s="33"/>
      <c r="AA10" s="34"/>
      <c r="AB10" s="31">
        <f>P10+Q10+R10+S10+T10+U10+V10</f>
        <v>38.31</v>
      </c>
      <c r="AC10" s="30">
        <f>W10</f>
        <v>2</v>
      </c>
      <c r="AD10" s="26">
        <f>(X10*3)+(Y10*5)+(Z10*5)+(AA10*20)</f>
        <v>0</v>
      </c>
      <c r="AE10" s="59">
        <f>AB10+AC10+AD10</f>
        <v>40.31</v>
      </c>
      <c r="AF10" s="35">
        <v>48.37</v>
      </c>
      <c r="AG10" s="32"/>
      <c r="AH10" s="32"/>
      <c r="AI10" s="32"/>
      <c r="AJ10" s="33">
        <v>79</v>
      </c>
      <c r="AK10" s="33"/>
      <c r="AL10" s="33"/>
      <c r="AM10" s="33"/>
      <c r="AN10" s="34"/>
      <c r="AO10" s="31">
        <f>AF10+AG10+AH10+AI10</f>
        <v>48.37</v>
      </c>
      <c r="AP10" s="30">
        <f>AJ10</f>
        <v>79</v>
      </c>
      <c r="AQ10" s="26">
        <f>(AK10*3)+(AL10*5)+(AM10*5)+(AN10*20)</f>
        <v>0</v>
      </c>
      <c r="AR10" s="59">
        <f>AO10+AP10+AQ10</f>
        <v>127.37</v>
      </c>
      <c r="AS10" s="35">
        <v>20.9</v>
      </c>
      <c r="AT10" s="32"/>
      <c r="AU10" s="32"/>
      <c r="AV10" s="33">
        <v>11</v>
      </c>
      <c r="AW10" s="33"/>
      <c r="AX10" s="33"/>
      <c r="AY10" s="33"/>
      <c r="AZ10" s="34"/>
      <c r="BA10" s="31">
        <f>AS10+AT10+AU10</f>
        <v>20.9</v>
      </c>
      <c r="BB10" s="30">
        <f>AV10</f>
        <v>11</v>
      </c>
      <c r="BC10" s="26">
        <f>(AW10*3)+(AX10*5)+(AY10*5)+(AZ10*20)</f>
        <v>0</v>
      </c>
      <c r="BD10" s="59">
        <f>BA10+BB10+BC10</f>
        <v>31.9</v>
      </c>
      <c r="BE10" s="31"/>
      <c r="BF10" s="56"/>
      <c r="BG10" s="33"/>
      <c r="BH10" s="33"/>
      <c r="BI10" s="33"/>
      <c r="BJ10" s="33"/>
      <c r="BK10" s="34"/>
      <c r="BL10" s="52">
        <f>BE10+BF10</f>
        <v>0</v>
      </c>
      <c r="BM10" s="45">
        <f>BG10/2</f>
        <v>0</v>
      </c>
      <c r="BN10" s="44">
        <f>(BH10*3)+(BI10*5)+(BJ10*5)+(BK10*20)</f>
        <v>0</v>
      </c>
      <c r="BO10" s="43">
        <f>BL10+BM10+BN10</f>
        <v>0</v>
      </c>
      <c r="BP10" s="35"/>
      <c r="BQ10" s="32"/>
      <c r="BR10" s="32"/>
      <c r="BS10" s="32"/>
      <c r="BT10" s="33"/>
      <c r="BU10" s="33"/>
      <c r="BV10" s="33"/>
      <c r="BW10" s="33"/>
      <c r="BX10" s="34"/>
      <c r="BY10" s="31">
        <f>BP10+BQ10+BR10+BS10</f>
        <v>0</v>
      </c>
      <c r="BZ10" s="30">
        <f>BT10/2</f>
        <v>0</v>
      </c>
      <c r="CA10" s="36">
        <f>(BU10*3)+(BV10*5)+(BW10*5)+(BX10*20)</f>
        <v>0</v>
      </c>
      <c r="CB10" s="95">
        <f>BY10+BZ10+CA10</f>
        <v>0</v>
      </c>
      <c r="CC10" s="35"/>
      <c r="CD10" s="32"/>
      <c r="CE10" s="33"/>
      <c r="CF10" s="33"/>
      <c r="CG10" s="33"/>
      <c r="CH10" s="33"/>
      <c r="CI10" s="34"/>
      <c r="CJ10" s="31">
        <f>CC10+CD10</f>
        <v>0</v>
      </c>
      <c r="CK10" s="30">
        <f>CE10/2</f>
        <v>0</v>
      </c>
      <c r="CL10" s="26">
        <f>(CF10*3)+(CG10*5)+(CH10*5)+(CI10*20)</f>
        <v>0</v>
      </c>
      <c r="CM10" s="91">
        <f>CJ10+CK10+CL10</f>
        <v>0</v>
      </c>
      <c r="CU10" s="96"/>
      <c r="CX10" s="97"/>
      <c r="CY10" s="49"/>
      <c r="DF10" s="96"/>
      <c r="DI10" s="97"/>
      <c r="DJ10" s="49"/>
      <c r="DQ10" s="96"/>
      <c r="DT10" s="97"/>
      <c r="DU10" s="49"/>
      <c r="EB10" s="96"/>
      <c r="EE10" s="97"/>
      <c r="EF10" s="49"/>
      <c r="EM10" s="96"/>
      <c r="EP10" s="97"/>
      <c r="EQ10" s="49"/>
      <c r="EX10" s="96"/>
      <c r="FA10" s="97"/>
      <c r="FB10" s="49"/>
      <c r="FI10" s="96"/>
      <c r="FL10" s="97"/>
      <c r="FM10" s="49"/>
      <c r="FT10" s="96"/>
      <c r="FW10" s="97"/>
      <c r="FX10" s="49"/>
      <c r="GE10" s="96"/>
      <c r="GH10" s="97"/>
      <c r="GI10" s="49"/>
      <c r="GP10" s="96"/>
      <c r="GS10" s="97"/>
      <c r="GT10" s="49"/>
      <c r="HA10" s="96"/>
      <c r="HD10" s="97"/>
      <c r="HE10" s="49"/>
      <c r="HL10" s="96"/>
      <c r="HO10" s="97"/>
      <c r="HP10" s="49"/>
      <c r="HW10" s="96"/>
      <c r="HZ10" s="97"/>
      <c r="IA10" s="49"/>
      <c r="IH10" s="96"/>
      <c r="IL10" s="49"/>
    </row>
    <row r="11" spans="1:246">
      <c r="A11" s="37"/>
      <c r="B11" s="28" t="s">
        <v>69</v>
      </c>
      <c r="C11" s="28"/>
      <c r="D11" s="29"/>
      <c r="E11" s="29" t="s">
        <v>57</v>
      </c>
      <c r="F11" s="58" t="s">
        <v>63</v>
      </c>
      <c r="G11" s="27" t="str">
        <f>IF(AND(OR($G$2="Y",$H$2="Y"),I11&lt;5,J11&lt;5),IF(AND(I11=#REF!,J11=#REF!),#REF!+1,1),"")</f>
        <v/>
      </c>
      <c r="H11" s="24" t="e">
        <f>IF(AND($H$2="Y",J11&gt;0,OR(AND(G11=1,#REF!=10),AND(G11=2,#REF!=20),AND(G11=3,#REF!=30),AND(G11=4,#REF!=40),AND(G11=5,#REF!=50),AND(G11=6,#REF!=60),AND(G11=7,#REF!=70),AND(G11=8,#REF!=80),AND(G11=9,#REF!=90),AND(G11=10,#REF!=100))),VLOOKUP(J11-1,SortLookup!$A$13:$B$16,2,FALSE),"")</f>
        <v>#REF!</v>
      </c>
      <c r="I11" s="38" t="str">
        <f>IF(ISNA(VLOOKUP(E11,SortLookup!$A$1:$B$5,2,FALSE))," ",VLOOKUP(E11,SortLookup!$A$1:$B$5,2,FALSE))</f>
        <v xml:space="preserve"> </v>
      </c>
      <c r="J11" s="25">
        <f>IF(ISNA(VLOOKUP(F11,SortLookup!$A$7:$B$11,2,FALSE))," ",VLOOKUP(F11,SortLookup!$A$7:$B$11,2,FALSE))</f>
        <v>4</v>
      </c>
      <c r="K11" s="73">
        <f>L11+M11+N11</f>
        <v>224.53</v>
      </c>
      <c r="L11" s="74">
        <f>AB11+AO11+BA11+BL11+BY11+CJ11+CU11+DF11+DQ11+EB11+EM11+EX11+FI11+FT11+GE11+GP11+HA11+HL11+HW11+IH11</f>
        <v>96.53</v>
      </c>
      <c r="M11" s="44">
        <f>AD11+AQ11+BC11+BN11+CA11+CL11+CW11+DH11+DS11+ED11+EO11+EZ11+FK11+FV11+GG11+GR11+HC11+HN11+HY11+IJ11</f>
        <v>0</v>
      </c>
      <c r="N11" s="45">
        <f>O11</f>
        <v>128</v>
      </c>
      <c r="O11" s="75">
        <f>W11+AJ11+AV11+BG11+BT11+CE11+CP11+DA11+DL11+DW11+EH11+ES11+FD11+FO11+FZ11+GK11+GV11+HG11+HR11+IC11</f>
        <v>128</v>
      </c>
      <c r="P11" s="35">
        <v>30.61</v>
      </c>
      <c r="Q11" s="32"/>
      <c r="R11" s="32"/>
      <c r="S11" s="32"/>
      <c r="T11" s="32"/>
      <c r="U11" s="32"/>
      <c r="V11" s="32"/>
      <c r="W11" s="33">
        <v>15</v>
      </c>
      <c r="X11" s="33"/>
      <c r="Y11" s="33"/>
      <c r="Z11" s="33"/>
      <c r="AA11" s="34"/>
      <c r="AB11" s="31">
        <f>P11+Q11+R11+S11+T11+U11+V11</f>
        <v>30.61</v>
      </c>
      <c r="AC11" s="30">
        <f>W11</f>
        <v>15</v>
      </c>
      <c r="AD11" s="26">
        <f>(X11*3)+(Y11*5)+(Z11*5)+(AA11*20)</f>
        <v>0</v>
      </c>
      <c r="AE11" s="59">
        <f>AB11+AC11+AD11</f>
        <v>45.61</v>
      </c>
      <c r="AF11" s="35">
        <v>48.68</v>
      </c>
      <c r="AG11" s="32"/>
      <c r="AH11" s="32"/>
      <c r="AI11" s="32"/>
      <c r="AJ11" s="33">
        <v>84</v>
      </c>
      <c r="AK11" s="33"/>
      <c r="AL11" s="33"/>
      <c r="AM11" s="33"/>
      <c r="AN11" s="34"/>
      <c r="AO11" s="31">
        <f>AF11+AG11+AH11+AI11</f>
        <v>48.68</v>
      </c>
      <c r="AP11" s="30">
        <f>AJ11</f>
        <v>84</v>
      </c>
      <c r="AQ11" s="26">
        <f>(AK11*3)+(AL11*5)+(AM11*5)+(AN11*20)</f>
        <v>0</v>
      </c>
      <c r="AR11" s="59">
        <f>AO11+AP11+AQ11</f>
        <v>132.68</v>
      </c>
      <c r="AS11" s="35">
        <v>17.239999999999998</v>
      </c>
      <c r="AT11" s="32"/>
      <c r="AU11" s="32"/>
      <c r="AV11" s="33">
        <v>29</v>
      </c>
      <c r="AW11" s="33"/>
      <c r="AX11" s="33"/>
      <c r="AY11" s="33"/>
      <c r="AZ11" s="34"/>
      <c r="BA11" s="31">
        <f>AS11+AT11+AU11</f>
        <v>17.239999999999998</v>
      </c>
      <c r="BB11" s="30">
        <f>AV11</f>
        <v>29</v>
      </c>
      <c r="BC11" s="26">
        <f>(AW11*3)+(AX11*5)+(AY11*5)+(AZ11*20)</f>
        <v>0</v>
      </c>
      <c r="BD11" s="59">
        <f>BA11+BB11+BC11</f>
        <v>46.24</v>
      </c>
      <c r="BE11" s="31"/>
      <c r="BF11" s="56"/>
      <c r="BG11" s="33"/>
      <c r="BH11" s="33"/>
      <c r="BI11" s="33"/>
      <c r="BJ11" s="33"/>
      <c r="BK11" s="34"/>
      <c r="BL11" s="52">
        <f>BE11+BF11</f>
        <v>0</v>
      </c>
      <c r="BM11" s="45">
        <f>BG11/2</f>
        <v>0</v>
      </c>
      <c r="BN11" s="44">
        <f>(BH11*3)+(BI11*5)+(BJ11*5)+(BK11*20)</f>
        <v>0</v>
      </c>
      <c r="BO11" s="43">
        <f>BL11+BM11+BN11</f>
        <v>0</v>
      </c>
      <c r="BP11" s="35"/>
      <c r="BQ11" s="32"/>
      <c r="BR11" s="32"/>
      <c r="BS11" s="32"/>
      <c r="BT11" s="33"/>
      <c r="BU11" s="33"/>
      <c r="BV11" s="33"/>
      <c r="BW11" s="33"/>
      <c r="BX11" s="34"/>
      <c r="BY11" s="31">
        <f>BP11+BQ11+BR11+BS11</f>
        <v>0</v>
      </c>
      <c r="BZ11" s="30">
        <f>BT11/2</f>
        <v>0</v>
      </c>
      <c r="CA11" s="36">
        <f>(BU11*3)+(BV11*5)+(BW11*5)+(BX11*20)</f>
        <v>0</v>
      </c>
      <c r="CB11" s="95">
        <f>BY11+BZ11+CA11</f>
        <v>0</v>
      </c>
      <c r="CC11" s="35"/>
      <c r="CD11" s="32"/>
      <c r="CE11" s="33"/>
      <c r="CF11" s="33"/>
      <c r="CG11" s="33"/>
      <c r="CH11" s="33"/>
      <c r="CI11" s="34"/>
      <c r="CJ11" s="31">
        <f>CC11+CD11</f>
        <v>0</v>
      </c>
      <c r="CK11" s="30">
        <f>CE11/2</f>
        <v>0</v>
      </c>
      <c r="CL11" s="26">
        <f>(CF11*3)+(CG11*5)+(CH11*5)+(CI11*20)</f>
        <v>0</v>
      </c>
      <c r="CM11" s="91">
        <f>CJ11+CK11+CL11</f>
        <v>0</v>
      </c>
      <c r="CN11" s="1"/>
      <c r="CO11" s="1"/>
      <c r="CP11" s="2"/>
      <c r="CQ11" s="2"/>
      <c r="CR11" s="2"/>
      <c r="CS11" s="2"/>
      <c r="CT11" s="2"/>
      <c r="CU11" s="78"/>
      <c r="CV11" s="14"/>
      <c r="CW11" s="6"/>
      <c r="CX11" s="48"/>
      <c r="CY11" s="1"/>
      <c r="CZ11" s="1"/>
      <c r="DA11" s="2"/>
      <c r="DB11" s="2"/>
      <c r="DC11" s="2"/>
      <c r="DD11" s="2"/>
      <c r="DE11" s="2"/>
      <c r="DF11" s="78"/>
      <c r="DG11" s="14"/>
      <c r="DH11" s="6"/>
      <c r="DI11" s="48"/>
      <c r="DJ11" s="1"/>
      <c r="DK11" s="1"/>
      <c r="DL11" s="2"/>
      <c r="DM11" s="2"/>
      <c r="DN11" s="2"/>
      <c r="DO11" s="2"/>
      <c r="DP11" s="2"/>
      <c r="DQ11" s="78"/>
      <c r="DR11" s="14"/>
      <c r="DS11" s="6"/>
      <c r="DT11" s="48"/>
      <c r="DU11" s="1"/>
      <c r="DV11" s="1"/>
      <c r="DW11" s="2"/>
      <c r="DX11" s="2"/>
      <c r="DY11" s="2"/>
      <c r="DZ11" s="2"/>
      <c r="EA11" s="2"/>
      <c r="EB11" s="78"/>
      <c r="EC11" s="14"/>
      <c r="ED11" s="6"/>
      <c r="EE11" s="48"/>
      <c r="EF11" s="1"/>
      <c r="EG11" s="1"/>
      <c r="EH11" s="2"/>
      <c r="EI11" s="2"/>
      <c r="EJ11" s="2"/>
      <c r="EK11" s="2"/>
      <c r="EL11" s="2"/>
      <c r="EM11" s="78"/>
      <c r="EN11" s="14"/>
      <c r="EO11" s="6"/>
      <c r="EP11" s="48"/>
      <c r="EQ11" s="1"/>
      <c r="ER11" s="1"/>
      <c r="ES11" s="2"/>
      <c r="ET11" s="2"/>
      <c r="EU11" s="2"/>
      <c r="EV11" s="2"/>
      <c r="EW11" s="2"/>
      <c r="EX11" s="78"/>
      <c r="EY11" s="14"/>
      <c r="EZ11" s="6"/>
      <c r="FA11" s="48"/>
      <c r="FB11" s="1"/>
      <c r="FC11" s="1"/>
      <c r="FD11" s="2"/>
      <c r="FE11" s="2"/>
      <c r="FF11" s="2"/>
      <c r="FG11" s="2"/>
      <c r="FH11" s="2"/>
      <c r="FI11" s="78"/>
      <c r="FJ11" s="14"/>
      <c r="FK11" s="6"/>
      <c r="FL11" s="48"/>
      <c r="FM11" s="1"/>
      <c r="FN11" s="1"/>
      <c r="FO11" s="2"/>
      <c r="FP11" s="2"/>
      <c r="FQ11" s="2"/>
      <c r="FR11" s="2"/>
      <c r="FS11" s="2"/>
      <c r="FT11" s="78"/>
      <c r="FU11" s="14"/>
      <c r="FV11" s="6"/>
      <c r="FW11" s="48"/>
      <c r="FX11" s="1"/>
      <c r="FY11" s="1"/>
      <c r="FZ11" s="2"/>
      <c r="GA11" s="2"/>
      <c r="GB11" s="2"/>
      <c r="GC11" s="2"/>
      <c r="GD11" s="2"/>
      <c r="GE11" s="78"/>
      <c r="GF11" s="14"/>
      <c r="GG11" s="6"/>
      <c r="GH11" s="48"/>
      <c r="GI11" s="1"/>
      <c r="GJ11" s="1"/>
      <c r="GK11" s="2"/>
      <c r="GL11" s="2"/>
      <c r="GM11" s="2"/>
      <c r="GN11" s="2"/>
      <c r="GO11" s="2"/>
      <c r="GP11" s="78"/>
      <c r="GQ11" s="14"/>
      <c r="GR11" s="6"/>
      <c r="GS11" s="48"/>
      <c r="GT11" s="1"/>
      <c r="GU11" s="1"/>
      <c r="GV11" s="2"/>
      <c r="GW11" s="2"/>
      <c r="GX11" s="2"/>
      <c r="GY11" s="2"/>
      <c r="GZ11" s="2"/>
      <c r="HA11" s="78"/>
      <c r="HB11" s="14"/>
      <c r="HC11" s="6"/>
      <c r="HD11" s="48"/>
      <c r="HE11" s="1"/>
      <c r="HF11" s="1"/>
      <c r="HG11" s="2"/>
      <c r="HH11" s="2"/>
      <c r="HI11" s="2"/>
      <c r="HJ11" s="2"/>
      <c r="HK11" s="2"/>
      <c r="HL11" s="78"/>
      <c r="HM11" s="14"/>
      <c r="HN11" s="6"/>
      <c r="HO11" s="48"/>
      <c r="HP11" s="1"/>
      <c r="HQ11" s="1"/>
      <c r="HR11" s="2"/>
      <c r="HS11" s="2"/>
      <c r="HT11" s="2"/>
      <c r="HU11" s="2"/>
      <c r="HV11" s="2"/>
      <c r="HW11" s="78"/>
      <c r="HX11" s="14"/>
      <c r="HY11" s="6"/>
      <c r="HZ11" s="48"/>
      <c r="IA11" s="1"/>
      <c r="IB11" s="1"/>
      <c r="IC11" s="2"/>
      <c r="ID11" s="2"/>
      <c r="IE11" s="2"/>
      <c r="IF11" s="2"/>
      <c r="IG11" s="2"/>
      <c r="IH11" s="78"/>
      <c r="II11" s="14"/>
      <c r="IJ11" s="6"/>
      <c r="IK11" s="48"/>
      <c r="IL11" s="49"/>
    </row>
    <row r="12" spans="1:246">
      <c r="A12" s="37"/>
      <c r="B12" s="28" t="s">
        <v>70</v>
      </c>
      <c r="C12" s="28"/>
      <c r="D12" s="29"/>
      <c r="E12" s="29" t="s">
        <v>57</v>
      </c>
      <c r="F12" s="58" t="s">
        <v>71</v>
      </c>
      <c r="G12" s="27" t="str">
        <f>IF(AND(OR($G$2="Y",$H$2="Y"),I12&lt;5,J12&lt;5),IF(AND(I12=I11,J12=J11),G11+1,1),"")</f>
        <v/>
      </c>
      <c r="H12" s="24" t="e">
        <f>IF(AND($H$2="Y",J12&gt;0,OR(AND(G12=1,#REF!=10),AND(G12=2,#REF!=20),AND(G12=3,#REF!=30),AND(G12=4,#REF!=40),AND(G12=5,#REF!=50),AND(G12=6,#REF!=60),AND(G12=7,G16=70),AND(G12=8,#REF!=80),AND(G12=9,G49=90),AND(G12=10,#REF!=100))),VLOOKUP(J12-1,SortLookup!$A$13:$B$16,2,FALSE),"")</f>
        <v>#REF!</v>
      </c>
      <c r="I12" s="38" t="str">
        <f>IF(ISNA(VLOOKUP(E12,SortLookup!$A$1:$B$5,2,FALSE))," ",VLOOKUP(E12,SortLookup!$A$1:$B$5,2,FALSE))</f>
        <v xml:space="preserve"> </v>
      </c>
      <c r="J12" s="25">
        <f>IF(ISNA(VLOOKUP(F12,SortLookup!$A$7:$B$11,2,FALSE))," ",VLOOKUP(F12,SortLookup!$A$7:$B$11,2,FALSE))</f>
        <v>0</v>
      </c>
      <c r="K12" s="73">
        <f>L12+M12+N12</f>
        <v>253.41</v>
      </c>
      <c r="L12" s="74">
        <f>AB12+AO12+BA12+BL12+BY12+CJ12+CU12+DF12+DQ12+EB12+EM12+EX12+FI12+FT12+GE12+GP12+HA12+HL12+HW12+IH12</f>
        <v>117.41</v>
      </c>
      <c r="M12" s="44">
        <f>AD12+AQ12+BC12+BN12+CA12+CL12+CW12+DH12+DS12+ED12+EO12+EZ12+FK12+FV12+GG12+GR12+HC12+HN12+HY12+IJ12</f>
        <v>0</v>
      </c>
      <c r="N12" s="45">
        <f>O12</f>
        <v>136</v>
      </c>
      <c r="O12" s="75">
        <f>W12+AJ12+AV12+BG12+BT12+CE12+CP12+DA12+DL12+DW12+EH12+ES12+FD12+FO12+FZ12+GK12+GV12+HG12+HR12+IC12</f>
        <v>136</v>
      </c>
      <c r="P12" s="35">
        <v>38.450000000000003</v>
      </c>
      <c r="Q12" s="32"/>
      <c r="R12" s="32"/>
      <c r="S12" s="32"/>
      <c r="T12" s="32"/>
      <c r="U12" s="32"/>
      <c r="V12" s="32"/>
      <c r="W12" s="33">
        <v>8</v>
      </c>
      <c r="X12" s="33"/>
      <c r="Y12" s="33"/>
      <c r="Z12" s="33"/>
      <c r="AA12" s="34"/>
      <c r="AB12" s="31">
        <f>P12+Q12+R12+S12+T12+U12+V12</f>
        <v>38.450000000000003</v>
      </c>
      <c r="AC12" s="30">
        <f>W12</f>
        <v>8</v>
      </c>
      <c r="AD12" s="26">
        <f>(X12*3)+(Y12*5)+(Z12*5)+(AA12*20)</f>
        <v>0</v>
      </c>
      <c r="AE12" s="59">
        <f>AB12+AC12+AD12</f>
        <v>46.45</v>
      </c>
      <c r="AF12" s="35">
        <v>61.48</v>
      </c>
      <c r="AG12" s="32"/>
      <c r="AH12" s="32"/>
      <c r="AI12" s="32"/>
      <c r="AJ12" s="33">
        <v>95</v>
      </c>
      <c r="AK12" s="33"/>
      <c r="AL12" s="33"/>
      <c r="AM12" s="33"/>
      <c r="AN12" s="34"/>
      <c r="AO12" s="31">
        <f>AF12+AG12+AH12+AI12</f>
        <v>61.48</v>
      </c>
      <c r="AP12" s="30">
        <f>AJ12</f>
        <v>95</v>
      </c>
      <c r="AQ12" s="26">
        <f>(AK12*3)+(AL12*5)+(AM12*5)+(AN12*20)</f>
        <v>0</v>
      </c>
      <c r="AR12" s="59">
        <f>AO12+AP12+AQ12</f>
        <v>156.47999999999999</v>
      </c>
      <c r="AS12" s="35">
        <v>17.48</v>
      </c>
      <c r="AT12" s="32"/>
      <c r="AU12" s="32"/>
      <c r="AV12" s="33">
        <v>33</v>
      </c>
      <c r="AW12" s="33"/>
      <c r="AX12" s="33"/>
      <c r="AY12" s="33"/>
      <c r="AZ12" s="34"/>
      <c r="BA12" s="31">
        <f>AS12+AT12+AU12</f>
        <v>17.48</v>
      </c>
      <c r="BB12" s="30">
        <f>AV12</f>
        <v>33</v>
      </c>
      <c r="BC12" s="26">
        <f>(AW12*3)+(AX12*5)+(AY12*5)+(AZ12*20)</f>
        <v>0</v>
      </c>
      <c r="BD12" s="59">
        <f>BA12+BB12+BC12</f>
        <v>50.48</v>
      </c>
      <c r="BE12" s="31"/>
      <c r="BF12" s="56"/>
      <c r="BG12" s="33"/>
      <c r="BH12" s="33"/>
      <c r="BI12" s="33"/>
      <c r="BJ12" s="33"/>
      <c r="BK12" s="34"/>
      <c r="BL12" s="52">
        <f>BE12+BF12</f>
        <v>0</v>
      </c>
      <c r="BM12" s="45">
        <f>BG12/2</f>
        <v>0</v>
      </c>
      <c r="BN12" s="44">
        <f>(BH12*3)+(BI12*5)+(BJ12*5)+(BK12*20)</f>
        <v>0</v>
      </c>
      <c r="BO12" s="43">
        <f>BL12+BM12+BN12</f>
        <v>0</v>
      </c>
      <c r="BP12" s="35"/>
      <c r="BQ12" s="32"/>
      <c r="BR12" s="32"/>
      <c r="BS12" s="32"/>
      <c r="BT12" s="33"/>
      <c r="BU12" s="33"/>
      <c r="BV12" s="33"/>
      <c r="BW12" s="33"/>
      <c r="BX12" s="34"/>
      <c r="BY12" s="31">
        <f>BP12+BQ12+BR12+BS12</f>
        <v>0</v>
      </c>
      <c r="BZ12" s="30">
        <f>BT12/2</f>
        <v>0</v>
      </c>
      <c r="CA12" s="36">
        <f>(BU12*3)+(BV12*5)+(BW12*5)+(BX12*20)</f>
        <v>0</v>
      </c>
      <c r="CB12" s="95">
        <f>BY12+BZ12+CA12</f>
        <v>0</v>
      </c>
      <c r="CC12" s="35"/>
      <c r="CD12" s="32"/>
      <c r="CE12" s="33"/>
      <c r="CF12" s="33"/>
      <c r="CG12" s="33"/>
      <c r="CH12" s="33"/>
      <c r="CI12" s="34"/>
      <c r="CJ12" s="31">
        <f>CC12+CD12</f>
        <v>0</v>
      </c>
      <c r="CK12" s="30">
        <f>CE12/2</f>
        <v>0</v>
      </c>
      <c r="CL12" s="26">
        <f>(CF12*3)+(CG12*5)+(CH12*5)+(CI12*20)</f>
        <v>0</v>
      </c>
      <c r="CM12" s="91">
        <f>CJ12+CK12+CL12</f>
        <v>0</v>
      </c>
      <c r="CN12" s="4"/>
      <c r="CO12" s="4"/>
      <c r="CP12" s="4"/>
      <c r="CQ12" s="4"/>
      <c r="CR12" s="4"/>
      <c r="CS12" s="4"/>
      <c r="CT12" s="4"/>
      <c r="CW12" s="4"/>
      <c r="CX12" s="4"/>
      <c r="CY12" s="4"/>
      <c r="CZ12" s="4"/>
      <c r="DA12" s="4"/>
      <c r="DB12" s="4"/>
      <c r="DC12" s="4"/>
      <c r="DD12" s="4"/>
      <c r="DE12" s="4"/>
      <c r="DH12" s="4"/>
      <c r="DI12" s="4"/>
      <c r="DJ12" s="4"/>
      <c r="DK12" s="4"/>
      <c r="DL12" s="4"/>
      <c r="DM12" s="4"/>
      <c r="DN12" s="4"/>
      <c r="DO12" s="4"/>
      <c r="DP12" s="4"/>
      <c r="DS12" s="4"/>
      <c r="DT12" s="4"/>
      <c r="DU12" s="4"/>
      <c r="DV12" s="4"/>
      <c r="DW12" s="4"/>
      <c r="DX12" s="4"/>
      <c r="DY12" s="4"/>
      <c r="DZ12" s="4"/>
      <c r="EA12" s="4"/>
      <c r="ED12" s="4"/>
      <c r="EE12" s="4"/>
      <c r="EF12" s="4"/>
      <c r="EG12" s="4"/>
      <c r="EH12" s="4"/>
      <c r="EI12" s="4"/>
      <c r="EJ12" s="4"/>
      <c r="EK12" s="4"/>
      <c r="EL12" s="4"/>
      <c r="EO12" s="4"/>
      <c r="EP12" s="4"/>
      <c r="EQ12" s="4"/>
      <c r="ER12" s="4"/>
      <c r="ES12" s="4"/>
      <c r="ET12" s="4"/>
      <c r="EU12" s="4"/>
      <c r="EV12" s="4"/>
      <c r="EW12" s="4"/>
      <c r="EZ12" s="4"/>
      <c r="FA12" s="4"/>
      <c r="FB12" s="4"/>
      <c r="FC12" s="4"/>
      <c r="FD12" s="4"/>
      <c r="FE12" s="4"/>
      <c r="FF12" s="4"/>
      <c r="FG12" s="4"/>
      <c r="FH12" s="4"/>
      <c r="FK12" s="4"/>
      <c r="FL12" s="4"/>
      <c r="FM12" s="4"/>
      <c r="FN12" s="4"/>
      <c r="FO12" s="4"/>
      <c r="FP12" s="4"/>
      <c r="FQ12" s="4"/>
      <c r="FR12" s="4"/>
      <c r="FS12" s="4"/>
      <c r="FV12" s="4"/>
      <c r="FW12" s="4"/>
      <c r="FX12" s="4"/>
      <c r="FY12" s="4"/>
      <c r="FZ12" s="4"/>
      <c r="GA12" s="4"/>
      <c r="GB12" s="4"/>
      <c r="GC12" s="4"/>
      <c r="GD12" s="4"/>
      <c r="GG12" s="4"/>
      <c r="GH12" s="4"/>
      <c r="GI12" s="4"/>
      <c r="GJ12" s="4"/>
      <c r="GK12" s="4"/>
      <c r="GL12" s="4"/>
      <c r="GM12" s="4"/>
      <c r="GN12" s="4"/>
      <c r="GO12" s="4"/>
      <c r="GR12" s="4"/>
      <c r="GS12" s="4"/>
      <c r="GT12" s="4"/>
      <c r="GU12" s="4"/>
      <c r="GV12" s="4"/>
      <c r="GW12" s="4"/>
      <c r="GX12" s="4"/>
      <c r="GY12" s="4"/>
      <c r="GZ12" s="4"/>
      <c r="HC12" s="4"/>
      <c r="HD12" s="4"/>
      <c r="HE12" s="4"/>
      <c r="HF12" s="4"/>
      <c r="HG12" s="4"/>
      <c r="HH12" s="4"/>
      <c r="HI12" s="4"/>
      <c r="HJ12" s="4"/>
      <c r="HK12" s="4"/>
      <c r="HN12" s="4"/>
      <c r="HO12" s="4"/>
      <c r="HP12" s="4"/>
      <c r="HQ12" s="4"/>
      <c r="HR12" s="4"/>
      <c r="HS12" s="4"/>
      <c r="HT12" s="4"/>
      <c r="HU12" s="4"/>
      <c r="HV12" s="4"/>
      <c r="HY12" s="4"/>
      <c r="HZ12" s="4"/>
      <c r="IA12" s="4"/>
      <c r="IB12" s="4"/>
      <c r="IC12" s="4"/>
      <c r="ID12" s="4"/>
      <c r="IE12" s="4"/>
      <c r="IF12" s="4"/>
      <c r="IG12" s="4"/>
      <c r="IJ12" s="4"/>
      <c r="IK12" s="4"/>
      <c r="IL12" s="49"/>
    </row>
    <row r="13" spans="1:246">
      <c r="A13" s="37"/>
      <c r="B13" s="28" t="s">
        <v>72</v>
      </c>
      <c r="C13" s="28"/>
      <c r="D13" s="29"/>
      <c r="E13" s="29" t="s">
        <v>57</v>
      </c>
      <c r="F13" s="58" t="s">
        <v>60</v>
      </c>
      <c r="G13" s="27" t="str">
        <f>IF(AND(OR($G$2="Y",$H$2="Y"),I13&lt;5,J13&lt;5),IF(AND(I13=#REF!,J13=#REF!),#REF!+1,1),"")</f>
        <v/>
      </c>
      <c r="H13" s="24" t="e">
        <f>IF(AND($H$2="Y",J13&gt;0,OR(AND(G13=1,#REF!=10),AND(G13=2,#REF!=20),AND(G13=3,#REF!=30),AND(G13=4,#REF!=40),AND(G13=5,#REF!=50),AND(G13=6,#REF!=60),AND(G13=7,#REF!=70),AND(G13=8,#REF!=80),AND(G13=9,#REF!=90),AND(G13=10,#REF!=100))),VLOOKUP(J13-1,SortLookup!$A$13:$B$16,2,FALSE),"")</f>
        <v>#REF!</v>
      </c>
      <c r="I13" s="38" t="str">
        <f>IF(ISNA(VLOOKUP(E13,SortLookup!$A$1:$B$5,2,FALSE))," ",VLOOKUP(E13,SortLookup!$A$1:$B$5,2,FALSE))</f>
        <v xml:space="preserve"> </v>
      </c>
      <c r="J13" s="25" t="str">
        <f>IF(ISNA(VLOOKUP(F13,SortLookup!$A$7:$B$11,2,FALSE))," ",VLOOKUP(F13,SortLookup!$A$7:$B$11,2,FALSE))</f>
        <v xml:space="preserve"> </v>
      </c>
      <c r="K13" s="73" t="e">
        <f>L13+M13+N13</f>
        <v>#VALUE!</v>
      </c>
      <c r="L13" s="74" t="e">
        <f>AB13+AO13+BA13+BL13+BY13+CJ13+CU13+DF13+DQ13+EB13+EM13+EX13+FI13+FT13+GE13+GP13+HA13+HL13+HW13+IH13</f>
        <v>#VALUE!</v>
      </c>
      <c r="M13" s="44">
        <f>AD13+AQ13+BC13+BN13+CA13+CL13+CW13+DH13+DS13+ED13+EO13+EZ13+FK13+FV13+GG13+GR13+HC13+HN13+HY13+IJ13</f>
        <v>5</v>
      </c>
      <c r="N13" s="45">
        <f>O13</f>
        <v>85</v>
      </c>
      <c r="O13" s="75">
        <f>W13+AJ13+AV13+BG13+BT13+CE13+CP13+DA13+DL13+DW13+EH13+ES13+FD13+FO13+FZ13+GK13+GV13+HG13+HR13+IC13</f>
        <v>85</v>
      </c>
      <c r="P13" s="35">
        <v>40.659999999999997</v>
      </c>
      <c r="Q13" s="32"/>
      <c r="R13" s="32"/>
      <c r="S13" s="32"/>
      <c r="T13" s="32"/>
      <c r="U13" s="32"/>
      <c r="V13" s="32"/>
      <c r="W13" s="33">
        <v>38</v>
      </c>
      <c r="X13" s="33"/>
      <c r="Y13" s="33"/>
      <c r="Z13" s="33">
        <v>1</v>
      </c>
      <c r="AA13" s="34"/>
      <c r="AB13" s="31">
        <f>P13+Q13+R13+S13+T13+U13+V13</f>
        <v>40.659999999999997</v>
      </c>
      <c r="AC13" s="30">
        <f>W13</f>
        <v>38</v>
      </c>
      <c r="AD13" s="26">
        <f>(X13*3)+(Y13*5)+(Z13*5)+(AA13*20)</f>
        <v>5</v>
      </c>
      <c r="AE13" s="59">
        <f>AB13+AC13+AD13</f>
        <v>83.66</v>
      </c>
      <c r="AF13" s="35" t="s">
        <v>73</v>
      </c>
      <c r="AG13" s="32"/>
      <c r="AH13" s="32"/>
      <c r="AI13" s="32"/>
      <c r="AJ13" s="33"/>
      <c r="AK13" s="33"/>
      <c r="AL13" s="33"/>
      <c r="AM13" s="33"/>
      <c r="AN13" s="34"/>
      <c r="AO13" s="31" t="e">
        <f>AF13+AG13+AH13+AI13</f>
        <v>#VALUE!</v>
      </c>
      <c r="AP13" s="30">
        <f>AJ13</f>
        <v>0</v>
      </c>
      <c r="AQ13" s="26">
        <f>(AK13*3)+(AL13*5)+(AM13*5)+(AN13*20)</f>
        <v>0</v>
      </c>
      <c r="AR13" s="59" t="e">
        <f>AO13+AP13+AQ13</f>
        <v>#VALUE!</v>
      </c>
      <c r="AS13" s="35">
        <v>27.48</v>
      </c>
      <c r="AT13" s="32"/>
      <c r="AU13" s="32"/>
      <c r="AV13" s="33">
        <v>47</v>
      </c>
      <c r="AW13" s="33"/>
      <c r="AX13" s="33"/>
      <c r="AY13" s="33"/>
      <c r="AZ13" s="34"/>
      <c r="BA13" s="31">
        <f>AS13+AT13+AU13</f>
        <v>27.48</v>
      </c>
      <c r="BB13" s="30">
        <f>AV13</f>
        <v>47</v>
      </c>
      <c r="BC13" s="26">
        <f>(AW13*3)+(AX13*5)+(AY13*5)+(AZ13*20)</f>
        <v>0</v>
      </c>
      <c r="BD13" s="59">
        <f>BA13+BB13+BC13</f>
        <v>74.48</v>
      </c>
      <c r="BE13" s="31"/>
      <c r="BF13" s="56"/>
      <c r="BG13" s="33"/>
      <c r="BH13" s="33"/>
      <c r="BI13" s="33"/>
      <c r="BJ13" s="33"/>
      <c r="BK13" s="34"/>
      <c r="BL13" s="52">
        <f>BE13+BF13</f>
        <v>0</v>
      </c>
      <c r="BM13" s="45">
        <f>BG13/2</f>
        <v>0</v>
      </c>
      <c r="BN13" s="44">
        <f>(BH13*3)+(BI13*5)+(BJ13*5)+(BK13*20)</f>
        <v>0</v>
      </c>
      <c r="BO13" s="43">
        <f>BL13+BM13+BN13</f>
        <v>0</v>
      </c>
      <c r="BP13" s="35"/>
      <c r="BQ13" s="32"/>
      <c r="BR13" s="32"/>
      <c r="BS13" s="32"/>
      <c r="BT13" s="33"/>
      <c r="BU13" s="33"/>
      <c r="BV13" s="33"/>
      <c r="BW13" s="33"/>
      <c r="BX13" s="34"/>
      <c r="BY13" s="31">
        <f>BP13+BQ13+BR13+BS13</f>
        <v>0</v>
      </c>
      <c r="BZ13" s="30">
        <f>BT13/2</f>
        <v>0</v>
      </c>
      <c r="CA13" s="36">
        <f>(BU13*3)+(BV13*5)+(BW13*5)+(BX13*20)</f>
        <v>0</v>
      </c>
      <c r="CB13" s="95">
        <f>BY13+BZ13+CA13</f>
        <v>0</v>
      </c>
      <c r="CC13" s="35"/>
      <c r="CD13" s="32"/>
      <c r="CE13" s="33"/>
      <c r="CF13" s="33"/>
      <c r="CG13" s="33"/>
      <c r="CH13" s="33"/>
      <c r="CI13" s="34"/>
      <c r="CJ13" s="31">
        <f>CC13+CD13</f>
        <v>0</v>
      </c>
      <c r="CK13" s="30">
        <f>CE13/2</f>
        <v>0</v>
      </c>
      <c r="CL13" s="26">
        <f>(CF13*3)+(CG13*5)+(CH13*5)+(CI13*20)</f>
        <v>0</v>
      </c>
      <c r="CM13" s="91">
        <f>CJ13+CK13+CL13</f>
        <v>0</v>
      </c>
      <c r="CN13" s="1"/>
      <c r="CO13" s="1"/>
      <c r="CP13" s="2"/>
      <c r="CQ13" s="2"/>
      <c r="CR13" s="2"/>
      <c r="CS13" s="2"/>
      <c r="CT13" s="2"/>
      <c r="CU13" s="78"/>
      <c r="CV13" s="14"/>
      <c r="CW13" s="6"/>
      <c r="CX13" s="48"/>
      <c r="CY13" s="1"/>
      <c r="CZ13" s="1"/>
      <c r="DA13" s="2"/>
      <c r="DB13" s="2"/>
      <c r="DC13" s="2"/>
      <c r="DD13" s="2"/>
      <c r="DE13" s="2"/>
      <c r="DF13" s="78"/>
      <c r="DG13" s="14"/>
      <c r="DH13" s="6"/>
      <c r="DI13" s="48"/>
      <c r="DJ13" s="1"/>
      <c r="DK13" s="1"/>
      <c r="DL13" s="2"/>
      <c r="DM13" s="2"/>
      <c r="DN13" s="2"/>
      <c r="DO13" s="2"/>
      <c r="DP13" s="2"/>
      <c r="DQ13" s="78"/>
      <c r="DR13" s="14"/>
      <c r="DS13" s="6"/>
      <c r="DT13" s="48"/>
      <c r="DU13" s="1"/>
      <c r="DV13" s="1"/>
      <c r="DW13" s="2"/>
      <c r="DX13" s="2"/>
      <c r="DY13" s="2"/>
      <c r="DZ13" s="2"/>
      <c r="EA13" s="2"/>
      <c r="EB13" s="78"/>
      <c r="EC13" s="14"/>
      <c r="ED13" s="6"/>
      <c r="EE13" s="48"/>
      <c r="EF13" s="1"/>
      <c r="EG13" s="1"/>
      <c r="EH13" s="2"/>
      <c r="EI13" s="2"/>
      <c r="EJ13" s="2"/>
      <c r="EK13" s="2"/>
      <c r="EL13" s="2"/>
      <c r="EM13" s="78"/>
      <c r="EN13" s="14"/>
      <c r="EO13" s="6"/>
      <c r="EP13" s="48"/>
      <c r="EQ13" s="1"/>
      <c r="ER13" s="1"/>
      <c r="ES13" s="2"/>
      <c r="ET13" s="2"/>
      <c r="EU13" s="2"/>
      <c r="EV13" s="2"/>
      <c r="EW13" s="2"/>
      <c r="EX13" s="78"/>
      <c r="EY13" s="14"/>
      <c r="EZ13" s="6"/>
      <c r="FA13" s="48"/>
      <c r="FB13" s="1"/>
      <c r="FC13" s="1"/>
      <c r="FD13" s="2"/>
      <c r="FE13" s="2"/>
      <c r="FF13" s="2"/>
      <c r="FG13" s="2"/>
      <c r="FH13" s="2"/>
      <c r="FI13" s="78"/>
      <c r="FJ13" s="14"/>
      <c r="FK13" s="6"/>
      <c r="FL13" s="48"/>
      <c r="FM13" s="1"/>
      <c r="FN13" s="1"/>
      <c r="FO13" s="2"/>
      <c r="FP13" s="2"/>
      <c r="FQ13" s="2"/>
      <c r="FR13" s="2"/>
      <c r="FS13" s="2"/>
      <c r="FT13" s="78"/>
      <c r="FU13" s="14"/>
      <c r="FV13" s="6"/>
      <c r="FW13" s="48"/>
      <c r="FX13" s="1"/>
      <c r="FY13" s="1"/>
      <c r="FZ13" s="2"/>
      <c r="GA13" s="2"/>
      <c r="GB13" s="2"/>
      <c r="GC13" s="2"/>
      <c r="GD13" s="2"/>
      <c r="GE13" s="78"/>
      <c r="GF13" s="14"/>
      <c r="GG13" s="6"/>
      <c r="GH13" s="48"/>
      <c r="GI13" s="1"/>
      <c r="GJ13" s="1"/>
      <c r="GK13" s="2"/>
      <c r="GL13" s="2"/>
      <c r="GM13" s="2"/>
      <c r="GN13" s="2"/>
      <c r="GO13" s="2"/>
      <c r="GP13" s="78"/>
      <c r="GQ13" s="14"/>
      <c r="GR13" s="6"/>
      <c r="GS13" s="48"/>
      <c r="GT13" s="1"/>
      <c r="GU13" s="1"/>
      <c r="GV13" s="2"/>
      <c r="GW13" s="2"/>
      <c r="GX13" s="2"/>
      <c r="GY13" s="2"/>
      <c r="GZ13" s="2"/>
      <c r="HA13" s="78"/>
      <c r="HB13" s="14"/>
      <c r="HC13" s="6"/>
      <c r="HD13" s="48"/>
      <c r="HE13" s="1"/>
      <c r="HF13" s="1"/>
      <c r="HG13" s="2"/>
      <c r="HH13" s="2"/>
      <c r="HI13" s="2"/>
      <c r="HJ13" s="2"/>
      <c r="HK13" s="2"/>
      <c r="HL13" s="78"/>
      <c r="HM13" s="14"/>
      <c r="HN13" s="6"/>
      <c r="HO13" s="48"/>
      <c r="HP13" s="1"/>
      <c r="HQ13" s="1"/>
      <c r="HR13" s="2"/>
      <c r="HS13" s="2"/>
      <c r="HT13" s="2"/>
      <c r="HU13" s="2"/>
      <c r="HV13" s="2"/>
      <c r="HW13" s="78"/>
      <c r="HX13" s="14"/>
      <c r="HY13" s="6"/>
      <c r="HZ13" s="48"/>
      <c r="IA13" s="1"/>
      <c r="IB13" s="1"/>
      <c r="IC13" s="2"/>
      <c r="ID13" s="2"/>
      <c r="IE13" s="2"/>
      <c r="IF13" s="2"/>
      <c r="IG13" s="2"/>
      <c r="IH13" s="78"/>
      <c r="II13" s="14"/>
      <c r="IJ13" s="6"/>
      <c r="IK13" s="48"/>
      <c r="IL13" s="49"/>
    </row>
    <row r="14" spans="1:246" ht="12" customHeight="1">
      <c r="A14" s="131"/>
      <c r="B14" s="132"/>
      <c r="C14" s="132"/>
      <c r="D14" s="133"/>
      <c r="E14" s="133"/>
      <c r="F14" s="154"/>
      <c r="G14" s="134"/>
      <c r="H14" s="135"/>
      <c r="I14" s="136"/>
      <c r="J14" s="137"/>
      <c r="K14" s="138"/>
      <c r="L14" s="139"/>
      <c r="M14" s="140"/>
      <c r="N14" s="141"/>
      <c r="O14" s="142"/>
      <c r="P14" s="143"/>
      <c r="Q14" s="144"/>
      <c r="R14" s="144"/>
      <c r="S14" s="144"/>
      <c r="T14" s="144"/>
      <c r="U14" s="144"/>
      <c r="V14" s="144"/>
      <c r="W14" s="145"/>
      <c r="X14" s="145"/>
      <c r="Y14" s="145"/>
      <c r="Z14" s="145"/>
      <c r="AA14" s="146"/>
      <c r="AB14" s="147"/>
      <c r="AC14" s="148"/>
      <c r="AD14" s="149"/>
      <c r="AE14" s="150"/>
      <c r="AF14" s="143"/>
      <c r="AG14" s="144"/>
      <c r="AH14" s="144"/>
      <c r="AI14" s="144"/>
      <c r="AJ14" s="145"/>
      <c r="AK14" s="145"/>
      <c r="AL14" s="145"/>
      <c r="AM14" s="145"/>
      <c r="AN14" s="146"/>
      <c r="AO14" s="147"/>
      <c r="AP14" s="148"/>
      <c r="AQ14" s="149"/>
      <c r="AR14" s="155"/>
      <c r="AS14" s="143"/>
      <c r="AT14" s="144"/>
      <c r="AU14" s="144"/>
      <c r="AV14" s="145"/>
      <c r="AW14" s="145"/>
      <c r="AX14" s="145"/>
      <c r="AY14" s="145"/>
      <c r="AZ14" s="146"/>
      <c r="BA14" s="147"/>
      <c r="BB14" s="148"/>
      <c r="BC14" s="149"/>
      <c r="BD14" s="150"/>
      <c r="BE14" s="147"/>
      <c r="BF14" s="151"/>
      <c r="BG14" s="145"/>
      <c r="BH14" s="145"/>
      <c r="BI14" s="145"/>
      <c r="BJ14" s="145"/>
      <c r="BK14" s="146"/>
      <c r="BL14" s="152"/>
      <c r="BM14" s="141"/>
      <c r="BN14" s="140"/>
      <c r="BO14" s="153"/>
      <c r="BP14" s="143"/>
      <c r="BQ14" s="32"/>
      <c r="BR14" s="32"/>
      <c r="BS14" s="32"/>
      <c r="BT14" s="33"/>
      <c r="BU14" s="33"/>
      <c r="BV14" s="33"/>
      <c r="BW14" s="33"/>
      <c r="BX14" s="34"/>
      <c r="BY14" s="31">
        <f t="shared" ref="BY14:BY17" si="0">BP14+BQ14+BR14+BS14</f>
        <v>0</v>
      </c>
      <c r="BZ14" s="30">
        <f t="shared" ref="BZ14:BZ17" si="1">BT14/2</f>
        <v>0</v>
      </c>
      <c r="CA14" s="36">
        <f t="shared" ref="CA14:CA17" si="2">(BU14*3)+(BV14*5)+(BW14*5)+(BX14*20)</f>
        <v>0</v>
      </c>
      <c r="CB14" s="95">
        <f t="shared" ref="CB14:CB17" si="3">BY14+BZ14+CA14</f>
        <v>0</v>
      </c>
      <c r="CC14" s="35"/>
      <c r="CD14" s="32"/>
      <c r="CE14" s="33"/>
      <c r="CF14" s="33"/>
      <c r="CG14" s="33"/>
      <c r="CH14" s="33"/>
      <c r="CI14" s="34"/>
      <c r="CJ14" s="31">
        <f t="shared" ref="CJ14:CJ17" si="4">CC14+CD14</f>
        <v>0</v>
      </c>
      <c r="CK14" s="30">
        <f t="shared" ref="CK14:CK17" si="5">CE14/2</f>
        <v>0</v>
      </c>
      <c r="CL14" s="26">
        <f t="shared" ref="CL14:CL17" si="6">(CF14*3)+(CG14*5)+(CH14*5)+(CI14*20)</f>
        <v>0</v>
      </c>
      <c r="CM14" s="91">
        <f t="shared" ref="CM14:CM17" si="7">CJ14+CK14+CL14</f>
        <v>0</v>
      </c>
      <c r="CN14" s="1"/>
      <c r="CO14" s="1"/>
      <c r="CP14" s="2"/>
      <c r="CQ14" s="2"/>
      <c r="CR14" s="2"/>
      <c r="CS14" s="2"/>
      <c r="CT14" s="2"/>
      <c r="CU14" s="78"/>
      <c r="CV14" s="14"/>
      <c r="CW14" s="6"/>
      <c r="CX14" s="48"/>
      <c r="CY14" s="1"/>
      <c r="CZ14" s="1"/>
      <c r="DA14" s="2"/>
      <c r="DB14" s="2"/>
      <c r="DC14" s="2"/>
      <c r="DD14" s="2"/>
      <c r="DE14" s="2"/>
      <c r="DF14" s="78"/>
      <c r="DG14" s="14"/>
      <c r="DH14" s="6"/>
      <c r="DI14" s="48"/>
      <c r="DJ14" s="1"/>
      <c r="DK14" s="1"/>
      <c r="DL14" s="2"/>
      <c r="DM14" s="2"/>
      <c r="DN14" s="2"/>
      <c r="DO14" s="2"/>
      <c r="DP14" s="2"/>
      <c r="DQ14" s="78"/>
      <c r="DR14" s="14"/>
      <c r="DS14" s="6"/>
      <c r="DT14" s="48"/>
      <c r="DU14" s="1"/>
      <c r="DV14" s="1"/>
      <c r="DW14" s="2"/>
      <c r="DX14" s="2"/>
      <c r="DY14" s="2"/>
      <c r="DZ14" s="2"/>
      <c r="EA14" s="2"/>
      <c r="EB14" s="78"/>
      <c r="EC14" s="14"/>
      <c r="ED14" s="6"/>
      <c r="EE14" s="48"/>
      <c r="EF14" s="1"/>
      <c r="EG14" s="1"/>
      <c r="EH14" s="2"/>
      <c r="EI14" s="2"/>
      <c r="EJ14" s="2"/>
      <c r="EK14" s="2"/>
      <c r="EL14" s="2"/>
      <c r="EM14" s="78"/>
      <c r="EN14" s="14"/>
      <c r="EO14" s="6"/>
      <c r="EP14" s="48"/>
      <c r="EQ14" s="1"/>
      <c r="ER14" s="1"/>
      <c r="ES14" s="2"/>
      <c r="ET14" s="2"/>
      <c r="EU14" s="2"/>
      <c r="EV14" s="2"/>
      <c r="EW14" s="2"/>
      <c r="EX14" s="78"/>
      <c r="EY14" s="14"/>
      <c r="EZ14" s="6"/>
      <c r="FA14" s="48"/>
      <c r="FB14" s="1"/>
      <c r="FC14" s="1"/>
      <c r="FD14" s="2"/>
      <c r="FE14" s="2"/>
      <c r="FF14" s="2"/>
      <c r="FG14" s="2"/>
      <c r="FH14" s="2"/>
      <c r="FI14" s="78"/>
      <c r="FJ14" s="14"/>
      <c r="FK14" s="6"/>
      <c r="FL14" s="48"/>
      <c r="FM14" s="1"/>
      <c r="FN14" s="1"/>
      <c r="FO14" s="2"/>
      <c r="FP14" s="2"/>
      <c r="FQ14" s="2"/>
      <c r="FR14" s="2"/>
      <c r="FS14" s="2"/>
      <c r="FT14" s="78"/>
      <c r="FU14" s="14"/>
      <c r="FV14" s="6"/>
      <c r="FW14" s="48"/>
      <c r="FX14" s="1"/>
      <c r="FY14" s="1"/>
      <c r="FZ14" s="2"/>
      <c r="GA14" s="2"/>
      <c r="GB14" s="2"/>
      <c r="GC14" s="2"/>
      <c r="GD14" s="2"/>
      <c r="GE14" s="78"/>
      <c r="GF14" s="14"/>
      <c r="GG14" s="6"/>
      <c r="GH14" s="48"/>
      <c r="GI14" s="1"/>
      <c r="GJ14" s="1"/>
      <c r="GK14" s="2"/>
      <c r="GL14" s="2"/>
      <c r="GM14" s="2"/>
      <c r="GN14" s="2"/>
      <c r="GO14" s="2"/>
      <c r="GP14" s="78"/>
      <c r="GQ14" s="14"/>
      <c r="GR14" s="6"/>
      <c r="GS14" s="48"/>
      <c r="GT14" s="1"/>
      <c r="GU14" s="1"/>
      <c r="GV14" s="2"/>
      <c r="GW14" s="2"/>
      <c r="GX14" s="2"/>
      <c r="GY14" s="2"/>
      <c r="GZ14" s="2"/>
      <c r="HA14" s="78"/>
      <c r="HB14" s="14"/>
      <c r="HC14" s="6"/>
      <c r="HD14" s="48"/>
      <c r="HE14" s="1"/>
      <c r="HF14" s="1"/>
      <c r="HG14" s="2"/>
      <c r="HH14" s="2"/>
      <c r="HI14" s="2"/>
      <c r="HJ14" s="2"/>
      <c r="HK14" s="2"/>
      <c r="HL14" s="78"/>
      <c r="HM14" s="14"/>
      <c r="HN14" s="6"/>
      <c r="HO14" s="48"/>
      <c r="HP14" s="1"/>
      <c r="HQ14" s="1"/>
      <c r="HR14" s="2"/>
      <c r="HS14" s="2"/>
      <c r="HT14" s="2"/>
      <c r="HU14" s="2"/>
      <c r="HV14" s="2"/>
      <c r="HW14" s="78"/>
      <c r="HX14" s="14"/>
      <c r="HY14" s="6"/>
      <c r="HZ14" s="48"/>
      <c r="IA14" s="1"/>
      <c r="IB14" s="1"/>
      <c r="IC14" s="2"/>
      <c r="ID14" s="2"/>
      <c r="IE14" s="2"/>
      <c r="IF14" s="2"/>
      <c r="IG14" s="2"/>
      <c r="IH14" s="78"/>
      <c r="II14" s="14"/>
      <c r="IJ14" s="6"/>
      <c r="IK14" s="48"/>
      <c r="IL14" s="49"/>
    </row>
    <row r="15" spans="1:246">
      <c r="A15" s="37"/>
      <c r="B15" s="80" t="s">
        <v>74</v>
      </c>
      <c r="C15" s="28"/>
      <c r="D15" s="29"/>
      <c r="E15" s="81" t="s">
        <v>75</v>
      </c>
      <c r="F15" s="82" t="s">
        <v>60</v>
      </c>
      <c r="G15" s="27" t="str">
        <f>IF(AND(OR($G$2="Y",$H$2="Y"),I15&lt;5,J15&lt;5),IF(AND(I15=#REF!,J15=#REF!),#REF!+1,1),"")</f>
        <v/>
      </c>
      <c r="H15" s="24" t="e">
        <f>IF(AND($H$2="Y",J15&gt;0,OR(AND(G15=1,#REF!=10),AND(G15=2,#REF!=20),AND(G15=3,#REF!=30),AND(G15=4,#REF!=40),AND(G15=5,#REF!=50),AND(G15=6,#REF!=60),AND(G15=7,#REF!=70),AND(G15=8,#REF!=80),AND(G15=9,#REF!=90),AND(G15=10,#REF!=100))),VLOOKUP(J15-1,SortLookup!$A$13:$B$16,2,FALSE),"")</f>
        <v>#REF!</v>
      </c>
      <c r="I15" s="38">
        <f>IF(ISNA(VLOOKUP(E15,SortLookup!$A$1:$B$5,2,FALSE))," ",VLOOKUP(E15,SortLookup!$A$1:$B$5,2,FALSE))</f>
        <v>2</v>
      </c>
      <c r="J15" s="25" t="str">
        <f>IF(ISNA(VLOOKUP(F15,SortLookup!$A$7:$B$11,2,FALSE))," ",VLOOKUP(F15,SortLookup!$A$7:$B$11,2,FALSE))</f>
        <v xml:space="preserve"> </v>
      </c>
      <c r="K15" s="73">
        <f>L15+M15+N15</f>
        <v>113.97</v>
      </c>
      <c r="L15" s="74">
        <f>AB15+AO15+BA15+BL15+BY15+CJ15+CU15+DF15+DQ15+EB15+EM15+EX15+FI15+FT15+GE15+GP15+HA15+HL15+HW15+IH15</f>
        <v>83.97</v>
      </c>
      <c r="M15" s="44">
        <f>AD15+AQ15+BC15+BN15+CA15+CL15+CW15+DH15+DS15+ED15+EO15+EZ15+FK15+FV15+GG15+GR15+HC15+HN15+HY15+IJ15</f>
        <v>0</v>
      </c>
      <c r="N15" s="45">
        <f>O15</f>
        <v>30</v>
      </c>
      <c r="O15" s="75">
        <f>W15+AJ15+AV15+BG15+BT15+CE15+CP15+DA15+DL15+DW15+EH15+ES15+FD15+FO15+FZ15+GK15+GV15+HG15+HR15+IC15</f>
        <v>30</v>
      </c>
      <c r="P15" s="35">
        <v>28.14</v>
      </c>
      <c r="Q15" s="32"/>
      <c r="R15" s="32"/>
      <c r="S15" s="32"/>
      <c r="T15" s="32"/>
      <c r="U15" s="32"/>
      <c r="V15" s="32"/>
      <c r="W15" s="33">
        <v>2</v>
      </c>
      <c r="X15" s="33"/>
      <c r="Y15" s="33"/>
      <c r="Z15" s="33"/>
      <c r="AA15" s="34"/>
      <c r="AB15" s="31">
        <f>P15+Q15+R15+S15+T15+U15+V15</f>
        <v>28.14</v>
      </c>
      <c r="AC15" s="30">
        <f>W15</f>
        <v>2</v>
      </c>
      <c r="AD15" s="26">
        <f>(X15*3)+(Y15*5)+(Z15*5)+(AA15*20)</f>
        <v>0</v>
      </c>
      <c r="AE15" s="59">
        <f>AB15+AC15+AD15</f>
        <v>30.14</v>
      </c>
      <c r="AF15" s="35">
        <v>37.61</v>
      </c>
      <c r="AG15" s="32"/>
      <c r="AH15" s="32"/>
      <c r="AI15" s="32"/>
      <c r="AJ15" s="33">
        <v>25</v>
      </c>
      <c r="AK15" s="33"/>
      <c r="AL15" s="33"/>
      <c r="AM15" s="33"/>
      <c r="AN15" s="34"/>
      <c r="AO15" s="31">
        <f>AF15+AG15+AH15+AI15</f>
        <v>37.61</v>
      </c>
      <c r="AP15" s="30">
        <f>AJ15</f>
        <v>25</v>
      </c>
      <c r="AQ15" s="26">
        <f>(AK15*3)+(AL15*5)+(AM15*5)+(AN15*20)</f>
        <v>0</v>
      </c>
      <c r="AR15" s="59">
        <f>AO15+AP15+AQ15</f>
        <v>62.61</v>
      </c>
      <c r="AS15" s="35">
        <v>18.22</v>
      </c>
      <c r="AT15" s="32"/>
      <c r="AU15" s="32"/>
      <c r="AV15" s="33">
        <v>3</v>
      </c>
      <c r="AW15" s="33"/>
      <c r="AX15" s="33"/>
      <c r="AY15" s="33"/>
      <c r="AZ15" s="34"/>
      <c r="BA15" s="31">
        <f>AS15+AT15+AU15</f>
        <v>18.22</v>
      </c>
      <c r="BB15" s="30">
        <f>AV15</f>
        <v>3</v>
      </c>
      <c r="BC15" s="26">
        <f>(AW15*3)+(AX15*5)+(AY15*5)+(AZ15*20)</f>
        <v>0</v>
      </c>
      <c r="BD15" s="59">
        <f>BA15+BB15+BC15</f>
        <v>21.22</v>
      </c>
      <c r="BE15" s="31"/>
      <c r="BF15" s="56"/>
      <c r="BG15" s="33"/>
      <c r="BH15" s="33"/>
      <c r="BI15" s="33"/>
      <c r="BJ15" s="33"/>
      <c r="BK15" s="34"/>
      <c r="BL15" s="52">
        <f>BE15+BF15</f>
        <v>0</v>
      </c>
      <c r="BM15" s="45">
        <f>BG15/2</f>
        <v>0</v>
      </c>
      <c r="BN15" s="44">
        <f>(BH15*3)+(BI15*5)+(BJ15*5)+(BK15*20)</f>
        <v>0</v>
      </c>
      <c r="BO15" s="43">
        <f>BL15+BM15+BN15</f>
        <v>0</v>
      </c>
      <c r="BP15" s="35"/>
      <c r="BQ15" s="32"/>
      <c r="BR15" s="32"/>
      <c r="BS15" s="32"/>
      <c r="BT15" s="33"/>
      <c r="BU15" s="33"/>
      <c r="BV15" s="33"/>
      <c r="BW15" s="33"/>
      <c r="BX15" s="34"/>
      <c r="BY15" s="31">
        <f>BP15+BQ15+BR15+BS15</f>
        <v>0</v>
      </c>
      <c r="BZ15" s="30">
        <f>BT15/2</f>
        <v>0</v>
      </c>
      <c r="CA15" s="36">
        <f>(BU15*3)+(BV15*5)+(BW15*5)+(BX15*20)</f>
        <v>0</v>
      </c>
      <c r="CB15" s="95">
        <f>BY15+BZ15+CA15</f>
        <v>0</v>
      </c>
      <c r="CC15" s="35"/>
      <c r="CD15" s="32"/>
      <c r="CE15" s="33"/>
      <c r="CF15" s="33"/>
      <c r="CG15" s="33"/>
      <c r="CH15" s="33"/>
      <c r="CI15" s="34"/>
      <c r="CJ15" s="31">
        <f>CC15+CD15</f>
        <v>0</v>
      </c>
      <c r="CK15" s="30">
        <f>CE15/2</f>
        <v>0</v>
      </c>
      <c r="CL15" s="26">
        <f>(CF15*3)+(CG15*5)+(CH15*5)+(CI15*20)</f>
        <v>0</v>
      </c>
      <c r="CM15" s="91">
        <f>CJ15+CK15+CL15</f>
        <v>0</v>
      </c>
      <c r="CU15" s="96"/>
      <c r="CX15" s="97"/>
      <c r="CY15" s="49"/>
      <c r="DF15" s="96"/>
      <c r="DI15" s="97"/>
      <c r="DJ15" s="49"/>
      <c r="DQ15" s="96"/>
      <c r="DT15" s="97"/>
      <c r="DU15" s="49"/>
      <c r="EB15" s="96"/>
      <c r="EE15" s="97"/>
      <c r="EF15" s="49"/>
      <c r="EM15" s="96"/>
      <c r="EP15" s="97"/>
      <c r="EQ15" s="49"/>
      <c r="EX15" s="96"/>
      <c r="FA15" s="97"/>
      <c r="FB15" s="49"/>
      <c r="FI15" s="96"/>
      <c r="FL15" s="97"/>
      <c r="FM15" s="49"/>
      <c r="FT15" s="96"/>
      <c r="FW15" s="97"/>
      <c r="FX15" s="49"/>
      <c r="GE15" s="96"/>
      <c r="GH15" s="97"/>
      <c r="GI15" s="49"/>
      <c r="GP15" s="96"/>
      <c r="GS15" s="97"/>
      <c r="GT15" s="49"/>
      <c r="HA15" s="96"/>
      <c r="HD15" s="97"/>
      <c r="HE15" s="49"/>
      <c r="HL15" s="96"/>
      <c r="HO15" s="97"/>
      <c r="HP15" s="49"/>
      <c r="HW15" s="96"/>
      <c r="HZ15" s="97"/>
      <c r="IA15" s="49"/>
      <c r="IH15" s="96"/>
      <c r="IL15" s="49"/>
    </row>
    <row r="16" spans="1:246">
      <c r="A16" s="37"/>
      <c r="B16" s="28" t="s">
        <v>76</v>
      </c>
      <c r="C16" s="28"/>
      <c r="D16" s="29"/>
      <c r="E16" s="29" t="s">
        <v>75</v>
      </c>
      <c r="F16" s="58" t="s">
        <v>66</v>
      </c>
      <c r="G16" s="27" t="str">
        <f>IF(AND(OR($G$2="Y",$H$2="Y"),I16&lt;5,J16&lt;5),IF(AND(I16=#REF!,J16=#REF!),#REF!+1,1),"")</f>
        <v/>
      </c>
      <c r="H16" s="24" t="e">
        <f>IF(AND($H$2="Y",J16&gt;0,OR(AND(G16=1,#REF!=10),AND(G16=2,#REF!=20),AND(G16=3,#REF!=30),AND(G16=4,#REF!=40),AND(G16=5,#REF!=50),AND(G16=6,#REF!=60),AND(G16=7,#REF!=70),AND(G16=8,#REF!=80),AND(G16=9,#REF!=90),AND(G16=10,#REF!=100))),VLOOKUP(J16-1,SortLookup!$A$13:$B$16,2,FALSE),"")</f>
        <v>#REF!</v>
      </c>
      <c r="I16" s="38">
        <f>IF(ISNA(VLOOKUP(E16,SortLookup!$A$1:$B$5,2,FALSE))," ",VLOOKUP(E16,SortLookup!$A$1:$B$5,2,FALSE))</f>
        <v>2</v>
      </c>
      <c r="J16" s="25">
        <f>IF(ISNA(VLOOKUP(F16,SortLookup!$A$7:$B$11,2,FALSE))," ",VLOOKUP(F16,SortLookup!$A$7:$B$11,2,FALSE))</f>
        <v>3</v>
      </c>
      <c r="K16" s="73">
        <f t="shared" ref="K16:K17" si="8">L16+M16+N16</f>
        <v>117.54</v>
      </c>
      <c r="L16" s="74">
        <f t="shared" ref="L16:L17" si="9">AB16+AO16+BA16+BL16+BY16+CJ16+CU16+DF16+DQ16+EB16+EM16+EX16+FI16+FT16+GE16+GP16+HA16+HL16+HW16+IH16</f>
        <v>88.54</v>
      </c>
      <c r="M16" s="44">
        <f t="shared" ref="M16:M17" si="10">AD16+AQ16+BC16+BN16+CA16+CL16+CW16+DH16+DS16+ED16+EO16+EZ16+FK16+FV16+GG16+GR16+HC16+HN16+HY16+IJ16</f>
        <v>0</v>
      </c>
      <c r="N16" s="45">
        <f t="shared" ref="N16:N17" si="11">O16</f>
        <v>29</v>
      </c>
      <c r="O16" s="75">
        <f t="shared" ref="O16:O17" si="12">W16+AJ16+AV16+BG16+BT16+CE16+CP16+DA16+DL16+DW16+EH16+ES16+FD16+FO16+FZ16+GK16+GV16+HG16+HR16+IC16</f>
        <v>29</v>
      </c>
      <c r="P16" s="35">
        <v>24.23</v>
      </c>
      <c r="Q16" s="32"/>
      <c r="R16" s="32"/>
      <c r="S16" s="32"/>
      <c r="T16" s="32"/>
      <c r="U16" s="32"/>
      <c r="V16" s="32"/>
      <c r="W16" s="33">
        <v>4</v>
      </c>
      <c r="X16" s="33"/>
      <c r="Y16" s="33"/>
      <c r="Z16" s="33"/>
      <c r="AA16" s="34"/>
      <c r="AB16" s="31">
        <f t="shared" ref="AB16:AB17" si="13">P16+Q16+R16+S16+T16+U16+V16</f>
        <v>24.23</v>
      </c>
      <c r="AC16" s="30">
        <f t="shared" ref="AC16:AC17" si="14">W16</f>
        <v>4</v>
      </c>
      <c r="AD16" s="26">
        <f t="shared" ref="AD16:AD17" si="15">(X16*3)+(Y16*5)+(Z16*5)+(AA16*20)</f>
        <v>0</v>
      </c>
      <c r="AE16" s="59">
        <f t="shared" ref="AE16:AE17" si="16">AB16+AC16+AD16</f>
        <v>28.23</v>
      </c>
      <c r="AF16" s="35">
        <v>46.29</v>
      </c>
      <c r="AG16" s="32"/>
      <c r="AH16" s="32"/>
      <c r="AI16" s="32"/>
      <c r="AJ16" s="33">
        <v>20</v>
      </c>
      <c r="AK16" s="33"/>
      <c r="AL16" s="33"/>
      <c r="AM16" s="33"/>
      <c r="AN16" s="34"/>
      <c r="AO16" s="31">
        <f t="shared" ref="AO16:AO17" si="17">AF16+AG16+AH16+AI16</f>
        <v>46.29</v>
      </c>
      <c r="AP16" s="30">
        <f t="shared" ref="AP16:AP17" si="18">AJ16</f>
        <v>20</v>
      </c>
      <c r="AQ16" s="26">
        <f>(AK16*3)+(AL16*5)+(AM16*5)+(AN16*20)</f>
        <v>0</v>
      </c>
      <c r="AR16" s="59">
        <f t="shared" ref="AR16:AR17" si="19">AO16+AP16+AQ16</f>
        <v>66.290000000000006</v>
      </c>
      <c r="AS16" s="35">
        <v>18.02</v>
      </c>
      <c r="AT16" s="32"/>
      <c r="AU16" s="32"/>
      <c r="AV16" s="33">
        <v>5</v>
      </c>
      <c r="AW16" s="33"/>
      <c r="AX16" s="33"/>
      <c r="AY16" s="33"/>
      <c r="AZ16" s="34"/>
      <c r="BA16" s="31">
        <f t="shared" ref="BA16:BA17" si="20">AS16+AT16+AU16</f>
        <v>18.02</v>
      </c>
      <c r="BB16" s="30">
        <f t="shared" ref="BB16:BB17" si="21">AV16</f>
        <v>5</v>
      </c>
      <c r="BC16" s="26">
        <f t="shared" ref="BC16:BC17" si="22">(AW16*3)+(AX16*5)+(AY16*5)+(AZ16*20)</f>
        <v>0</v>
      </c>
      <c r="BD16" s="59">
        <f t="shared" ref="BD16:BD17" si="23">BA16+BB16+BC16</f>
        <v>23.02</v>
      </c>
      <c r="BE16" s="31"/>
      <c r="BF16" s="56"/>
      <c r="BG16" s="33"/>
      <c r="BH16" s="33"/>
      <c r="BI16" s="33"/>
      <c r="BJ16" s="33"/>
      <c r="BK16" s="34"/>
      <c r="BL16" s="52">
        <f t="shared" ref="BL16:BL17" si="24">BE16+BF16</f>
        <v>0</v>
      </c>
      <c r="BM16" s="45">
        <f t="shared" ref="BM16:BM17" si="25">BG16/2</f>
        <v>0</v>
      </c>
      <c r="BN16" s="44">
        <f t="shared" ref="BN16:BN17" si="26">(BH16*3)+(BI16*5)+(BJ16*5)+(BK16*20)</f>
        <v>0</v>
      </c>
      <c r="BO16" s="43">
        <f t="shared" ref="BO16:BO17" si="27">BL16+BM16+BN16</f>
        <v>0</v>
      </c>
      <c r="BP16" s="35"/>
      <c r="BQ16" s="32"/>
      <c r="BR16" s="32"/>
      <c r="BS16" s="32"/>
      <c r="BT16" s="33"/>
      <c r="BU16" s="33"/>
      <c r="BV16" s="33"/>
      <c r="BW16" s="33"/>
      <c r="BX16" s="34"/>
      <c r="BY16" s="31">
        <f t="shared" si="0"/>
        <v>0</v>
      </c>
      <c r="BZ16" s="30">
        <f t="shared" si="1"/>
        <v>0</v>
      </c>
      <c r="CA16" s="36">
        <f t="shared" si="2"/>
        <v>0</v>
      </c>
      <c r="CB16" s="95">
        <f t="shared" si="3"/>
        <v>0</v>
      </c>
      <c r="CC16" s="35"/>
      <c r="CD16" s="32"/>
      <c r="CE16" s="33"/>
      <c r="CF16" s="33"/>
      <c r="CG16" s="33"/>
      <c r="CH16" s="33"/>
      <c r="CI16" s="34"/>
      <c r="CJ16" s="31">
        <f t="shared" si="4"/>
        <v>0</v>
      </c>
      <c r="CK16" s="30">
        <f t="shared" si="5"/>
        <v>0</v>
      </c>
      <c r="CL16" s="26">
        <f t="shared" si="6"/>
        <v>0</v>
      </c>
      <c r="CM16" s="91">
        <f t="shared" si="7"/>
        <v>0</v>
      </c>
      <c r="CN16" s="1"/>
      <c r="CO16" s="1"/>
      <c r="CP16" s="2"/>
      <c r="CQ16" s="2"/>
      <c r="CR16" s="2"/>
      <c r="CS16" s="2"/>
      <c r="CT16" s="2"/>
      <c r="CU16" s="78"/>
      <c r="CV16" s="14"/>
      <c r="CW16" s="6"/>
      <c r="CX16" s="48"/>
      <c r="CY16" s="1"/>
      <c r="CZ16" s="1"/>
      <c r="DA16" s="2"/>
      <c r="DB16" s="2"/>
      <c r="DC16" s="2"/>
      <c r="DD16" s="2"/>
      <c r="DE16" s="2"/>
      <c r="DF16" s="78"/>
      <c r="DG16" s="14"/>
      <c r="DH16" s="6"/>
      <c r="DI16" s="48"/>
      <c r="DJ16" s="1"/>
      <c r="DK16" s="1"/>
      <c r="DL16" s="2"/>
      <c r="DM16" s="2"/>
      <c r="DN16" s="2"/>
      <c r="DO16" s="2"/>
      <c r="DP16" s="2"/>
      <c r="DQ16" s="78"/>
      <c r="DR16" s="14"/>
      <c r="DS16" s="6"/>
      <c r="DT16" s="48"/>
      <c r="DU16" s="1"/>
      <c r="DV16" s="1"/>
      <c r="DW16" s="2"/>
      <c r="DX16" s="2"/>
      <c r="DY16" s="2"/>
      <c r="DZ16" s="2"/>
      <c r="EA16" s="2"/>
      <c r="EB16" s="78"/>
      <c r="EC16" s="14"/>
      <c r="ED16" s="6"/>
      <c r="EE16" s="48"/>
      <c r="EF16" s="1"/>
      <c r="EG16" s="1"/>
      <c r="EH16" s="2"/>
      <c r="EI16" s="2"/>
      <c r="EJ16" s="2"/>
      <c r="EK16" s="2"/>
      <c r="EL16" s="2"/>
      <c r="EM16" s="78"/>
      <c r="EN16" s="14"/>
      <c r="EO16" s="6"/>
      <c r="EP16" s="48"/>
      <c r="EQ16" s="1"/>
      <c r="ER16" s="1"/>
      <c r="ES16" s="2"/>
      <c r="ET16" s="2"/>
      <c r="EU16" s="2"/>
      <c r="EV16" s="2"/>
      <c r="EW16" s="2"/>
      <c r="EX16" s="78"/>
      <c r="EY16" s="14"/>
      <c r="EZ16" s="6"/>
      <c r="FA16" s="48"/>
      <c r="FB16" s="1"/>
      <c r="FC16" s="1"/>
      <c r="FD16" s="2"/>
      <c r="FE16" s="2"/>
      <c r="FF16" s="2"/>
      <c r="FG16" s="2"/>
      <c r="FH16" s="2"/>
      <c r="FI16" s="78"/>
      <c r="FJ16" s="14"/>
      <c r="FK16" s="6"/>
      <c r="FL16" s="48"/>
      <c r="FM16" s="1"/>
      <c r="FN16" s="1"/>
      <c r="FO16" s="2"/>
      <c r="FP16" s="2"/>
      <c r="FQ16" s="2"/>
      <c r="FR16" s="2"/>
      <c r="FS16" s="2"/>
      <c r="FT16" s="78"/>
      <c r="FU16" s="14"/>
      <c r="FV16" s="6"/>
      <c r="FW16" s="48"/>
      <c r="FX16" s="1"/>
      <c r="FY16" s="1"/>
      <c r="FZ16" s="2"/>
      <c r="GA16" s="2"/>
      <c r="GB16" s="2"/>
      <c r="GC16" s="2"/>
      <c r="GD16" s="2"/>
      <c r="GE16" s="78"/>
      <c r="GF16" s="14"/>
      <c r="GG16" s="6"/>
      <c r="GH16" s="48"/>
      <c r="GI16" s="1"/>
      <c r="GJ16" s="1"/>
      <c r="GK16" s="2"/>
      <c r="GL16" s="2"/>
      <c r="GM16" s="2"/>
      <c r="GN16" s="2"/>
      <c r="GO16" s="2"/>
      <c r="GP16" s="78"/>
      <c r="GQ16" s="14"/>
      <c r="GR16" s="6"/>
      <c r="GS16" s="48"/>
      <c r="GT16" s="1"/>
      <c r="GU16" s="1"/>
      <c r="GV16" s="2"/>
      <c r="GW16" s="2"/>
      <c r="GX16" s="2"/>
      <c r="GY16" s="2"/>
      <c r="GZ16" s="2"/>
      <c r="HA16" s="78"/>
      <c r="HB16" s="14"/>
      <c r="HC16" s="6"/>
      <c r="HD16" s="48"/>
      <c r="HE16" s="1"/>
      <c r="HF16" s="1"/>
      <c r="HG16" s="2"/>
      <c r="HH16" s="2"/>
      <c r="HI16" s="2"/>
      <c r="HJ16" s="2"/>
      <c r="HK16" s="2"/>
      <c r="HL16" s="78"/>
      <c r="HM16" s="14"/>
      <c r="HN16" s="6"/>
      <c r="HO16" s="48"/>
      <c r="HP16" s="1"/>
      <c r="HQ16" s="1"/>
      <c r="HR16" s="2"/>
      <c r="HS16" s="2"/>
      <c r="HT16" s="2"/>
      <c r="HU16" s="2"/>
      <c r="HV16" s="2"/>
      <c r="HW16" s="78"/>
      <c r="HX16" s="14"/>
      <c r="HY16" s="6"/>
      <c r="HZ16" s="48"/>
      <c r="IA16" s="1"/>
      <c r="IB16" s="1"/>
      <c r="IC16" s="2"/>
      <c r="ID16" s="2"/>
      <c r="IE16" s="2"/>
      <c r="IF16" s="2"/>
      <c r="IG16" s="2"/>
      <c r="IH16" s="78"/>
      <c r="II16" s="14"/>
      <c r="IJ16" s="6"/>
      <c r="IK16" s="48"/>
      <c r="IL16" s="49"/>
    </row>
    <row r="17" spans="1:246">
      <c r="A17" s="37"/>
      <c r="B17" s="28" t="s">
        <v>77</v>
      </c>
      <c r="C17" s="28"/>
      <c r="D17" s="29"/>
      <c r="E17" s="29" t="s">
        <v>75</v>
      </c>
      <c r="F17" s="58" t="s">
        <v>60</v>
      </c>
      <c r="G17" s="27" t="str">
        <f>IF(AND(OR($G$2="Y",$H$2="Y"),I17&lt;5,J17&lt;5),IF(AND(I17=#REF!,J17=#REF!),#REF!+1,1),"")</f>
        <v/>
      </c>
      <c r="H17" s="24" t="e">
        <f>IF(AND($H$2="Y",J17&gt;0,OR(AND(G17=1,#REF!=10),AND(G17=2,#REF!=20),AND(G17=3,#REF!=30),AND(G17=4,#REF!=40),AND(G17=5,#REF!=50),AND(G17=6,#REF!=60),AND(G17=7,#REF!=70),AND(G17=8,#REF!=80),AND(G17=9,#REF!=90),AND(G17=10,#REF!=100))),VLOOKUP(J17-1,SortLookup!$A$13:$B$16,2,FALSE),"")</f>
        <v>#REF!</v>
      </c>
      <c r="I17" s="38">
        <f>IF(ISNA(VLOOKUP(E17,SortLookup!$A$1:$B$5,2,FALSE))," ",VLOOKUP(E17,SortLookup!$A$1:$B$5,2,FALSE))</f>
        <v>2</v>
      </c>
      <c r="J17" s="25" t="str">
        <f>IF(ISNA(VLOOKUP(F17,SortLookup!$A$7:$B$11,2,FALSE))," ",VLOOKUP(F17,SortLookup!$A$7:$B$11,2,FALSE))</f>
        <v xml:space="preserve"> </v>
      </c>
      <c r="K17" s="73">
        <f t="shared" si="8"/>
        <v>126.07</v>
      </c>
      <c r="L17" s="74">
        <f t="shared" si="9"/>
        <v>102.07</v>
      </c>
      <c r="M17" s="44">
        <f t="shared" si="10"/>
        <v>0</v>
      </c>
      <c r="N17" s="45">
        <f t="shared" si="11"/>
        <v>24</v>
      </c>
      <c r="O17" s="75">
        <f t="shared" si="12"/>
        <v>24</v>
      </c>
      <c r="P17" s="35">
        <v>30.79</v>
      </c>
      <c r="Q17" s="32"/>
      <c r="R17" s="32"/>
      <c r="S17" s="32"/>
      <c r="T17" s="32"/>
      <c r="U17" s="32"/>
      <c r="V17" s="32"/>
      <c r="W17" s="33">
        <v>4</v>
      </c>
      <c r="X17" s="33"/>
      <c r="Y17" s="33"/>
      <c r="Z17" s="33"/>
      <c r="AA17" s="34"/>
      <c r="AB17" s="31">
        <f t="shared" si="13"/>
        <v>30.79</v>
      </c>
      <c r="AC17" s="30">
        <f t="shared" si="14"/>
        <v>4</v>
      </c>
      <c r="AD17" s="26">
        <f t="shared" si="15"/>
        <v>0</v>
      </c>
      <c r="AE17" s="59">
        <f t="shared" si="16"/>
        <v>34.79</v>
      </c>
      <c r="AF17" s="35">
        <v>48.59</v>
      </c>
      <c r="AG17" s="32"/>
      <c r="AH17" s="32"/>
      <c r="AI17" s="32"/>
      <c r="AJ17" s="33">
        <v>14</v>
      </c>
      <c r="AK17" s="33"/>
      <c r="AL17" s="33"/>
      <c r="AM17" s="33"/>
      <c r="AN17" s="34"/>
      <c r="AO17" s="31">
        <f t="shared" si="17"/>
        <v>48.59</v>
      </c>
      <c r="AP17" s="30">
        <f t="shared" si="18"/>
        <v>14</v>
      </c>
      <c r="AQ17" s="26">
        <f>(AK17*3)+(AL17*5)+(AM17*5)+(AN17*20)</f>
        <v>0</v>
      </c>
      <c r="AR17" s="59">
        <f t="shared" si="19"/>
        <v>62.59</v>
      </c>
      <c r="AS17" s="35">
        <v>22.69</v>
      </c>
      <c r="AT17" s="32"/>
      <c r="AU17" s="32"/>
      <c r="AV17" s="33">
        <v>6</v>
      </c>
      <c r="AW17" s="33"/>
      <c r="AX17" s="33"/>
      <c r="AY17" s="33"/>
      <c r="AZ17" s="34"/>
      <c r="BA17" s="31">
        <f t="shared" si="20"/>
        <v>22.69</v>
      </c>
      <c r="BB17" s="30">
        <f t="shared" si="21"/>
        <v>6</v>
      </c>
      <c r="BC17" s="26">
        <f t="shared" si="22"/>
        <v>0</v>
      </c>
      <c r="BD17" s="59">
        <f t="shared" si="23"/>
        <v>28.69</v>
      </c>
      <c r="BE17" s="31"/>
      <c r="BF17" s="56"/>
      <c r="BG17" s="33"/>
      <c r="BH17" s="33"/>
      <c r="BI17" s="33"/>
      <c r="BJ17" s="33"/>
      <c r="BK17" s="34"/>
      <c r="BL17" s="52">
        <f t="shared" si="24"/>
        <v>0</v>
      </c>
      <c r="BM17" s="45">
        <f t="shared" si="25"/>
        <v>0</v>
      </c>
      <c r="BN17" s="44">
        <f t="shared" si="26"/>
        <v>0</v>
      </c>
      <c r="BO17" s="43">
        <f t="shared" si="27"/>
        <v>0</v>
      </c>
      <c r="BP17" s="35"/>
      <c r="BQ17" s="32"/>
      <c r="BR17" s="32"/>
      <c r="BS17" s="32"/>
      <c r="BT17" s="33"/>
      <c r="BU17" s="33"/>
      <c r="BV17" s="33"/>
      <c r="BW17" s="33"/>
      <c r="BX17" s="34"/>
      <c r="BY17" s="31">
        <f t="shared" si="0"/>
        <v>0</v>
      </c>
      <c r="BZ17" s="30">
        <f t="shared" si="1"/>
        <v>0</v>
      </c>
      <c r="CA17" s="36">
        <f t="shared" si="2"/>
        <v>0</v>
      </c>
      <c r="CB17" s="95">
        <f t="shared" si="3"/>
        <v>0</v>
      </c>
      <c r="CC17" s="35"/>
      <c r="CD17" s="32"/>
      <c r="CE17" s="33"/>
      <c r="CF17" s="33"/>
      <c r="CG17" s="33"/>
      <c r="CH17" s="33"/>
      <c r="CI17" s="34"/>
      <c r="CJ17" s="31">
        <f t="shared" si="4"/>
        <v>0</v>
      </c>
      <c r="CK17" s="30">
        <f t="shared" si="5"/>
        <v>0</v>
      </c>
      <c r="CL17" s="26">
        <f t="shared" si="6"/>
        <v>0</v>
      </c>
      <c r="CM17" s="91">
        <f t="shared" si="7"/>
        <v>0</v>
      </c>
      <c r="CN17" s="1"/>
      <c r="CO17" s="1"/>
      <c r="CP17" s="2"/>
      <c r="CQ17" s="2"/>
      <c r="CR17" s="2"/>
      <c r="CS17" s="2"/>
      <c r="CT17" s="2"/>
      <c r="CU17" s="78"/>
      <c r="CV17" s="14"/>
      <c r="CW17" s="6"/>
      <c r="CX17" s="48"/>
      <c r="CY17" s="1"/>
      <c r="CZ17" s="1"/>
      <c r="DA17" s="2"/>
      <c r="DB17" s="2"/>
      <c r="DC17" s="2"/>
      <c r="DD17" s="2"/>
      <c r="DE17" s="2"/>
      <c r="DF17" s="78"/>
      <c r="DG17" s="14"/>
      <c r="DH17" s="6"/>
      <c r="DI17" s="48"/>
      <c r="DJ17" s="1"/>
      <c r="DK17" s="1"/>
      <c r="DL17" s="2"/>
      <c r="DM17" s="2"/>
      <c r="DN17" s="2"/>
      <c r="DO17" s="2"/>
      <c r="DP17" s="2"/>
      <c r="DQ17" s="78"/>
      <c r="DR17" s="14"/>
      <c r="DS17" s="6"/>
      <c r="DT17" s="48"/>
      <c r="DU17" s="1"/>
      <c r="DV17" s="1"/>
      <c r="DW17" s="2"/>
      <c r="DX17" s="2"/>
      <c r="DY17" s="2"/>
      <c r="DZ17" s="2"/>
      <c r="EA17" s="2"/>
      <c r="EB17" s="78"/>
      <c r="EC17" s="14"/>
      <c r="ED17" s="6"/>
      <c r="EE17" s="48"/>
      <c r="EF17" s="1"/>
      <c r="EG17" s="1"/>
      <c r="EH17" s="2"/>
      <c r="EI17" s="2"/>
      <c r="EJ17" s="2"/>
      <c r="EK17" s="2"/>
      <c r="EL17" s="2"/>
      <c r="EM17" s="78"/>
      <c r="EN17" s="14"/>
      <c r="EO17" s="6"/>
      <c r="EP17" s="48"/>
      <c r="EQ17" s="1"/>
      <c r="ER17" s="1"/>
      <c r="ES17" s="2"/>
      <c r="ET17" s="2"/>
      <c r="EU17" s="2"/>
      <c r="EV17" s="2"/>
      <c r="EW17" s="2"/>
      <c r="EX17" s="78"/>
      <c r="EY17" s="14"/>
      <c r="EZ17" s="6"/>
      <c r="FA17" s="48"/>
      <c r="FB17" s="1"/>
      <c r="FC17" s="1"/>
      <c r="FD17" s="2"/>
      <c r="FE17" s="2"/>
      <c r="FF17" s="2"/>
      <c r="FG17" s="2"/>
      <c r="FH17" s="2"/>
      <c r="FI17" s="78"/>
      <c r="FJ17" s="14"/>
      <c r="FK17" s="6"/>
      <c r="FL17" s="48"/>
      <c r="FM17" s="1"/>
      <c r="FN17" s="1"/>
      <c r="FO17" s="2"/>
      <c r="FP17" s="2"/>
      <c r="FQ17" s="2"/>
      <c r="FR17" s="2"/>
      <c r="FS17" s="2"/>
      <c r="FT17" s="78"/>
      <c r="FU17" s="14"/>
      <c r="FV17" s="6"/>
      <c r="FW17" s="48"/>
      <c r="FX17" s="1"/>
      <c r="FY17" s="1"/>
      <c r="FZ17" s="2"/>
      <c r="GA17" s="2"/>
      <c r="GB17" s="2"/>
      <c r="GC17" s="2"/>
      <c r="GD17" s="2"/>
      <c r="GE17" s="78"/>
      <c r="GF17" s="14"/>
      <c r="GG17" s="6"/>
      <c r="GH17" s="48"/>
      <c r="GI17" s="1"/>
      <c r="GJ17" s="1"/>
      <c r="GK17" s="2"/>
      <c r="GL17" s="2"/>
      <c r="GM17" s="2"/>
      <c r="GN17" s="2"/>
      <c r="GO17" s="2"/>
      <c r="GP17" s="78"/>
      <c r="GQ17" s="14"/>
      <c r="GR17" s="6"/>
      <c r="GS17" s="48"/>
      <c r="GT17" s="1"/>
      <c r="GU17" s="1"/>
      <c r="GV17" s="2"/>
      <c r="GW17" s="2"/>
      <c r="GX17" s="2"/>
      <c r="GY17" s="2"/>
      <c r="GZ17" s="2"/>
      <c r="HA17" s="78"/>
      <c r="HB17" s="14"/>
      <c r="HC17" s="6"/>
      <c r="HD17" s="48"/>
      <c r="HE17" s="1"/>
      <c r="HF17" s="1"/>
      <c r="HG17" s="2"/>
      <c r="HH17" s="2"/>
      <c r="HI17" s="2"/>
      <c r="HJ17" s="2"/>
      <c r="HK17" s="2"/>
      <c r="HL17" s="78"/>
      <c r="HM17" s="14"/>
      <c r="HN17" s="6"/>
      <c r="HO17" s="48"/>
      <c r="HP17" s="1"/>
      <c r="HQ17" s="1"/>
      <c r="HR17" s="2"/>
      <c r="HS17" s="2"/>
      <c r="HT17" s="2"/>
      <c r="HU17" s="2"/>
      <c r="HV17" s="2"/>
      <c r="HW17" s="78"/>
      <c r="HX17" s="14"/>
      <c r="HY17" s="6"/>
      <c r="HZ17" s="48"/>
      <c r="IA17" s="1"/>
      <c r="IB17" s="1"/>
      <c r="IC17" s="2"/>
      <c r="ID17" s="2"/>
      <c r="IE17" s="2"/>
      <c r="IF17" s="2"/>
      <c r="IG17" s="2"/>
      <c r="IH17" s="78"/>
      <c r="II17" s="14"/>
      <c r="IJ17" s="6"/>
      <c r="IK17" s="48"/>
      <c r="IL17" s="49"/>
    </row>
    <row r="18" spans="1:246">
      <c r="A18" s="131"/>
      <c r="B18" s="132"/>
      <c r="C18" s="132"/>
      <c r="D18" s="133"/>
      <c r="E18" s="133"/>
      <c r="F18" s="154"/>
      <c r="G18" s="134"/>
      <c r="H18" s="135"/>
      <c r="I18" s="136"/>
      <c r="J18" s="137"/>
      <c r="K18" s="138"/>
      <c r="L18" s="139"/>
      <c r="M18" s="140"/>
      <c r="N18" s="141"/>
      <c r="O18" s="142"/>
      <c r="P18" s="143"/>
      <c r="Q18" s="144"/>
      <c r="R18" s="144"/>
      <c r="S18" s="144"/>
      <c r="T18" s="144"/>
      <c r="U18" s="144"/>
      <c r="V18" s="144"/>
      <c r="W18" s="145"/>
      <c r="X18" s="145"/>
      <c r="Y18" s="145"/>
      <c r="Z18" s="145"/>
      <c r="AA18" s="146"/>
      <c r="AB18" s="147"/>
      <c r="AC18" s="148"/>
      <c r="AD18" s="149"/>
      <c r="AE18" s="150"/>
      <c r="AF18" s="143"/>
      <c r="AG18" s="144"/>
      <c r="AH18" s="144"/>
      <c r="AI18" s="144"/>
      <c r="AJ18" s="145"/>
      <c r="AK18" s="145"/>
      <c r="AL18" s="145"/>
      <c r="AM18" s="145"/>
      <c r="AN18" s="146"/>
      <c r="AO18" s="147"/>
      <c r="AP18" s="148"/>
      <c r="AQ18" s="149"/>
      <c r="AR18" s="155"/>
      <c r="AS18" s="143"/>
      <c r="AT18" s="144"/>
      <c r="AU18" s="144"/>
      <c r="AV18" s="145"/>
      <c r="AW18" s="145"/>
      <c r="AX18" s="145"/>
      <c r="AY18" s="145"/>
      <c r="AZ18" s="146"/>
      <c r="BA18" s="147"/>
      <c r="BB18" s="148"/>
      <c r="BC18" s="149"/>
      <c r="BD18" s="150"/>
      <c r="BE18" s="147"/>
      <c r="BF18" s="151"/>
      <c r="BG18" s="145"/>
      <c r="BH18" s="145"/>
      <c r="BI18" s="145"/>
      <c r="BJ18" s="145"/>
      <c r="BK18" s="146"/>
      <c r="BL18" s="152"/>
      <c r="BM18" s="141"/>
      <c r="BN18" s="140"/>
      <c r="BO18" s="153"/>
      <c r="BP18" s="143"/>
      <c r="BQ18" s="32"/>
      <c r="BR18" s="32"/>
      <c r="BS18" s="32"/>
      <c r="BT18" s="33"/>
      <c r="BU18" s="33"/>
      <c r="BV18" s="33"/>
      <c r="BW18" s="33"/>
      <c r="BX18" s="34"/>
      <c r="BY18" s="31">
        <f t="shared" ref="BY18" si="28">BP18+BQ18+BR18+BS18</f>
        <v>0</v>
      </c>
      <c r="BZ18" s="30">
        <f t="shared" ref="BZ18" si="29">BT18/2</f>
        <v>0</v>
      </c>
      <c r="CA18" s="36">
        <f t="shared" ref="CA18" si="30">(BU18*3)+(BV18*5)+(BW18*5)+(BX18*20)</f>
        <v>0</v>
      </c>
      <c r="CB18" s="95">
        <f t="shared" ref="CB18" si="31">BY18+BZ18+CA18</f>
        <v>0</v>
      </c>
      <c r="CC18" s="35"/>
      <c r="CD18" s="32"/>
      <c r="CE18" s="33"/>
      <c r="CF18" s="33"/>
      <c r="CG18" s="33"/>
      <c r="CH18" s="33"/>
      <c r="CI18" s="34"/>
      <c r="CJ18" s="31">
        <f t="shared" ref="CJ18" si="32">CC18+CD18</f>
        <v>0</v>
      </c>
      <c r="CK18" s="30">
        <f t="shared" ref="CK18" si="33">CE18/2</f>
        <v>0</v>
      </c>
      <c r="CL18" s="26">
        <f t="shared" ref="CL18" si="34">(CF18*3)+(CG18*5)+(CH18*5)+(CI18*20)</f>
        <v>0</v>
      </c>
      <c r="CM18" s="91">
        <f t="shared" ref="CM18" si="35">CJ18+CK18+CL18</f>
        <v>0</v>
      </c>
      <c r="CN18" s="1"/>
      <c r="CO18" s="1"/>
      <c r="CP18" s="2"/>
      <c r="CQ18" s="2"/>
      <c r="CR18" s="2"/>
      <c r="CS18" s="2"/>
      <c r="CT18" s="2"/>
      <c r="CU18" s="78"/>
      <c r="CV18" s="14"/>
      <c r="CW18" s="6"/>
      <c r="CX18" s="48"/>
      <c r="CY18" s="1"/>
      <c r="CZ18" s="1"/>
      <c r="DA18" s="2"/>
      <c r="DB18" s="2"/>
      <c r="DC18" s="2"/>
      <c r="DD18" s="2"/>
      <c r="DE18" s="2"/>
      <c r="DF18" s="78"/>
      <c r="DG18" s="14"/>
      <c r="DH18" s="6"/>
      <c r="DI18" s="48"/>
      <c r="DJ18" s="1"/>
      <c r="DK18" s="1"/>
      <c r="DL18" s="2"/>
      <c r="DM18" s="2"/>
      <c r="DN18" s="2"/>
      <c r="DO18" s="2"/>
      <c r="DP18" s="2"/>
      <c r="DQ18" s="78"/>
      <c r="DR18" s="14"/>
      <c r="DS18" s="6"/>
      <c r="DT18" s="48"/>
      <c r="DU18" s="1"/>
      <c r="DV18" s="1"/>
      <c r="DW18" s="2"/>
      <c r="DX18" s="2"/>
      <c r="DY18" s="2"/>
      <c r="DZ18" s="2"/>
      <c r="EA18" s="2"/>
      <c r="EB18" s="78"/>
      <c r="EC18" s="14"/>
      <c r="ED18" s="6"/>
      <c r="EE18" s="48"/>
      <c r="EF18" s="1"/>
      <c r="EG18" s="1"/>
      <c r="EH18" s="2"/>
      <c r="EI18" s="2"/>
      <c r="EJ18" s="2"/>
      <c r="EK18" s="2"/>
      <c r="EL18" s="2"/>
      <c r="EM18" s="78"/>
      <c r="EN18" s="14"/>
      <c r="EO18" s="6"/>
      <c r="EP18" s="48"/>
      <c r="EQ18" s="1"/>
      <c r="ER18" s="1"/>
      <c r="ES18" s="2"/>
      <c r="ET18" s="2"/>
      <c r="EU18" s="2"/>
      <c r="EV18" s="2"/>
      <c r="EW18" s="2"/>
      <c r="EX18" s="78"/>
      <c r="EY18" s="14"/>
      <c r="EZ18" s="6"/>
      <c r="FA18" s="48"/>
      <c r="FB18" s="1"/>
      <c r="FC18" s="1"/>
      <c r="FD18" s="2"/>
      <c r="FE18" s="2"/>
      <c r="FF18" s="2"/>
      <c r="FG18" s="2"/>
      <c r="FH18" s="2"/>
      <c r="FI18" s="78"/>
      <c r="FJ18" s="14"/>
      <c r="FK18" s="6"/>
      <c r="FL18" s="48"/>
      <c r="FM18" s="1"/>
      <c r="FN18" s="1"/>
      <c r="FO18" s="2"/>
      <c r="FP18" s="2"/>
      <c r="FQ18" s="2"/>
      <c r="FR18" s="2"/>
      <c r="FS18" s="2"/>
      <c r="FT18" s="78"/>
      <c r="FU18" s="14"/>
      <c r="FV18" s="6"/>
      <c r="FW18" s="48"/>
      <c r="FX18" s="1"/>
      <c r="FY18" s="1"/>
      <c r="FZ18" s="2"/>
      <c r="GA18" s="2"/>
      <c r="GB18" s="2"/>
      <c r="GC18" s="2"/>
      <c r="GD18" s="2"/>
      <c r="GE18" s="78"/>
      <c r="GF18" s="14"/>
      <c r="GG18" s="6"/>
      <c r="GH18" s="48"/>
      <c r="GI18" s="1"/>
      <c r="GJ18" s="1"/>
      <c r="GK18" s="2"/>
      <c r="GL18" s="2"/>
      <c r="GM18" s="2"/>
      <c r="GN18" s="2"/>
      <c r="GO18" s="2"/>
      <c r="GP18" s="78"/>
      <c r="GQ18" s="14"/>
      <c r="GR18" s="6"/>
      <c r="GS18" s="48"/>
      <c r="GT18" s="1"/>
      <c r="GU18" s="1"/>
      <c r="GV18" s="2"/>
      <c r="GW18" s="2"/>
      <c r="GX18" s="2"/>
      <c r="GY18" s="2"/>
      <c r="GZ18" s="2"/>
      <c r="HA18" s="78"/>
      <c r="HB18" s="14"/>
      <c r="HC18" s="6"/>
      <c r="HD18" s="48"/>
      <c r="HE18" s="1"/>
      <c r="HF18" s="1"/>
      <c r="HG18" s="2"/>
      <c r="HH18" s="2"/>
      <c r="HI18" s="2"/>
      <c r="HJ18" s="2"/>
      <c r="HK18" s="2"/>
      <c r="HL18" s="78"/>
      <c r="HM18" s="14"/>
      <c r="HN18" s="6"/>
      <c r="HO18" s="48"/>
      <c r="HP18" s="1"/>
      <c r="HQ18" s="1"/>
      <c r="HR18" s="2"/>
      <c r="HS18" s="2"/>
      <c r="HT18" s="2"/>
      <c r="HU18" s="2"/>
      <c r="HV18" s="2"/>
      <c r="HW18" s="78"/>
      <c r="HX18" s="14"/>
      <c r="HY18" s="6"/>
      <c r="HZ18" s="48"/>
      <c r="IA18" s="1"/>
      <c r="IB18" s="1"/>
      <c r="IC18" s="2"/>
      <c r="ID18" s="2"/>
      <c r="IE18" s="2"/>
      <c r="IF18" s="2"/>
      <c r="IG18" s="2"/>
      <c r="IH18" s="78"/>
      <c r="II18" s="14"/>
      <c r="IJ18" s="6"/>
      <c r="IK18" s="48"/>
      <c r="IL18" s="49"/>
    </row>
    <row r="19" spans="1:246">
      <c r="A19" s="37"/>
      <c r="B19" s="28" t="s">
        <v>78</v>
      </c>
      <c r="C19" s="28"/>
      <c r="D19" s="29"/>
      <c r="E19" s="29" t="s">
        <v>79</v>
      </c>
      <c r="F19" s="58" t="s">
        <v>58</v>
      </c>
      <c r="G19" s="27" t="str">
        <f>IF(AND(OR($G$2="Y",$H$2="Y"),I19&lt;5,J19&lt;5),IF(AND(I19=#REF!,J19=#REF!),#REF!+1,1),"")</f>
        <v/>
      </c>
      <c r="H19" s="24" t="e">
        <f>IF(AND($H$2="Y",J19&gt;0,OR(AND(G19=1,#REF!=10),AND(G19=2,#REF!=20),AND(G19=3,#REF!=30),AND(G19=4,#REF!=40),AND(G19=5,#REF!=50),AND(G19=6,#REF!=60),AND(G19=7,#REF!=70),AND(G19=8,#REF!=80),AND(G19=9,#REF!=90),AND(G19=10,#REF!=100))),VLOOKUP(J19-1,SortLookup!$A$13:$B$16,2,FALSE),"")</f>
        <v>#REF!</v>
      </c>
      <c r="I19" s="38" t="str">
        <f>IF(ISNA(VLOOKUP(E19,SortLookup!$A$1:$B$5,2,FALSE))," ",VLOOKUP(E19,SortLookup!$A$1:$B$5,2,FALSE))</f>
        <v xml:space="preserve"> </v>
      </c>
      <c r="J19" s="25">
        <f>IF(ISNA(VLOOKUP(F19,SortLookup!$A$7:$B$11,2,FALSE))," ",VLOOKUP(F19,SortLookup!$A$7:$B$11,2,FALSE))</f>
        <v>2</v>
      </c>
      <c r="K19" s="76">
        <f>L19+M19+N19</f>
        <v>125.88</v>
      </c>
      <c r="L19" s="77">
        <f>AB19+AO19+BA19+BL19+BY19+CJ19+CU19+DF19+DQ19+EB19+EM19+EX19+FI19+FT19+GE19+GP19+HA19+HL19+HW19+IH19</f>
        <v>105.88</v>
      </c>
      <c r="M19" s="26">
        <f>AD19+AQ19+BC19+BN19+CA19+CL19+CW19+DH19+DS19+ED19+EO19+EZ19+FK19+FV19+GG19+GR19+HC19+HN19+HY19+IJ19</f>
        <v>0</v>
      </c>
      <c r="N19" s="30">
        <f>O19</f>
        <v>20</v>
      </c>
      <c r="O19" s="118">
        <f>W19+AJ19+AV19+BG19+BT19+CE19+CP19+DA19+DL19+DW19+EH19+ES19+FD19+FO19+FZ19+GK19+GV19+HG19+HR19+IC19</f>
        <v>20</v>
      </c>
      <c r="P19" s="35">
        <v>31.34</v>
      </c>
      <c r="Q19" s="32"/>
      <c r="R19" s="32"/>
      <c r="S19" s="32"/>
      <c r="T19" s="32"/>
      <c r="U19" s="32"/>
      <c r="V19" s="32"/>
      <c r="W19" s="33">
        <v>1</v>
      </c>
      <c r="X19" s="33"/>
      <c r="Y19" s="33"/>
      <c r="Z19" s="33"/>
      <c r="AA19" s="34"/>
      <c r="AB19" s="31">
        <f>P19+Q19+R19+S19+T19+U19+V19</f>
        <v>31.34</v>
      </c>
      <c r="AC19" s="30">
        <f>W19</f>
        <v>1</v>
      </c>
      <c r="AD19" s="26">
        <f>(X19*3)+(Y19*5)+(Z19*5)+(AA19*20)</f>
        <v>0</v>
      </c>
      <c r="AE19" s="59">
        <f>AB19+AC19+AD19</f>
        <v>32.340000000000003</v>
      </c>
      <c r="AF19" s="35">
        <v>47.12</v>
      </c>
      <c r="AG19" s="32"/>
      <c r="AH19" s="32"/>
      <c r="AI19" s="32"/>
      <c r="AJ19" s="33">
        <v>10</v>
      </c>
      <c r="AK19" s="33"/>
      <c r="AL19" s="33"/>
      <c r="AM19" s="33"/>
      <c r="AN19" s="34"/>
      <c r="AO19" s="31">
        <f>AF19+AG19+AH19+AI19</f>
        <v>47.12</v>
      </c>
      <c r="AP19" s="30">
        <f>AJ19</f>
        <v>10</v>
      </c>
      <c r="AQ19" s="26">
        <f>(AK19*3)+(AL19*5)+(AM19*5)+(AN19*20)</f>
        <v>0</v>
      </c>
      <c r="AR19" s="59">
        <f>AO19+AP19+AQ19</f>
        <v>57.12</v>
      </c>
      <c r="AS19" s="35">
        <v>27.42</v>
      </c>
      <c r="AT19" s="32"/>
      <c r="AU19" s="32"/>
      <c r="AV19" s="33">
        <v>9</v>
      </c>
      <c r="AW19" s="33"/>
      <c r="AX19" s="33"/>
      <c r="AY19" s="33"/>
      <c r="AZ19" s="34"/>
      <c r="BA19" s="31">
        <f>AS19+AT19+AU19</f>
        <v>27.42</v>
      </c>
      <c r="BB19" s="30">
        <f>AV19</f>
        <v>9</v>
      </c>
      <c r="BC19" s="26">
        <f>(AW19*3)+(AX19*5)+(AY19*5)+(AZ19*20)</f>
        <v>0</v>
      </c>
      <c r="BD19" s="59">
        <f>BA19+BB19+BC19</f>
        <v>36.42</v>
      </c>
      <c r="BE19" s="31"/>
      <c r="BF19" s="56"/>
      <c r="BG19" s="33"/>
      <c r="BH19" s="33"/>
      <c r="BI19" s="33"/>
      <c r="BJ19" s="33"/>
      <c r="BK19" s="34"/>
      <c r="BL19" s="31">
        <f>BE19+BF19</f>
        <v>0</v>
      </c>
      <c r="BM19" s="30">
        <f>BG19/2</f>
        <v>0</v>
      </c>
      <c r="BN19" s="26">
        <f>(BH19*3)+(BI19*5)+(BJ19*5)+(BK19*20)</f>
        <v>0</v>
      </c>
      <c r="BO19" s="91">
        <f>BL19+BM19+BN19</f>
        <v>0</v>
      </c>
      <c r="BP19" s="35"/>
      <c r="BQ19" s="32"/>
      <c r="BR19" s="32"/>
      <c r="BS19" s="32"/>
      <c r="BT19" s="33"/>
      <c r="BU19" s="33"/>
      <c r="BV19" s="33"/>
      <c r="BW19" s="33"/>
      <c r="BX19" s="34"/>
      <c r="BY19" s="31">
        <f>BP19+BQ19+BR19+BS19</f>
        <v>0</v>
      </c>
      <c r="BZ19" s="30">
        <f>BT19/2</f>
        <v>0</v>
      </c>
      <c r="CA19" s="36">
        <f>(BU19*3)+(BV19*5)+(BW19*5)+(BX19*20)</f>
        <v>0</v>
      </c>
      <c r="CB19" s="95">
        <f>BY19+BZ19+CA19</f>
        <v>0</v>
      </c>
      <c r="CC19" s="35"/>
      <c r="CD19" s="32"/>
      <c r="CE19" s="33"/>
      <c r="CF19" s="33"/>
      <c r="CG19" s="33"/>
      <c r="CH19" s="33"/>
      <c r="CI19" s="34"/>
      <c r="CJ19" s="31">
        <f>CC19+CD19</f>
        <v>0</v>
      </c>
      <c r="CK19" s="30">
        <f>CE19/2</f>
        <v>0</v>
      </c>
      <c r="CL19" s="26">
        <f>(CF19*3)+(CG19*5)+(CH19*5)+(CI19*20)</f>
        <v>0</v>
      </c>
      <c r="CM19" s="91">
        <f>CJ19+CK19+CL19</f>
        <v>0</v>
      </c>
      <c r="CN19" s="159"/>
      <c r="CO19" s="159"/>
      <c r="CP19" s="159"/>
      <c r="CQ19" s="159"/>
      <c r="CR19" s="159"/>
      <c r="CS19" s="159"/>
      <c r="CT19" s="159"/>
      <c r="CU19" s="159"/>
      <c r="CV19" s="159"/>
      <c r="CW19" s="159"/>
      <c r="CX19" s="159"/>
      <c r="CY19" s="159"/>
      <c r="CZ19" s="159"/>
      <c r="DA19" s="159"/>
      <c r="DB19" s="159"/>
      <c r="DC19" s="159"/>
      <c r="DD19" s="159"/>
      <c r="DE19" s="159"/>
      <c r="DF19" s="159"/>
      <c r="DG19" s="159"/>
      <c r="DH19" s="159"/>
      <c r="DI19" s="159"/>
      <c r="DJ19" s="159"/>
      <c r="DK19" s="159"/>
      <c r="DL19" s="159"/>
      <c r="DM19" s="159"/>
      <c r="DN19" s="159"/>
      <c r="DO19" s="159"/>
      <c r="DP19" s="159"/>
      <c r="DQ19" s="159"/>
      <c r="DR19" s="159"/>
      <c r="DS19" s="159"/>
      <c r="DT19" s="159"/>
      <c r="DU19" s="159"/>
      <c r="DV19" s="159"/>
      <c r="DW19" s="159"/>
      <c r="DX19" s="159"/>
      <c r="DY19" s="159"/>
      <c r="DZ19" s="159"/>
      <c r="EA19" s="159"/>
      <c r="EB19" s="159"/>
      <c r="EC19" s="159"/>
      <c r="ED19" s="159"/>
      <c r="EE19" s="159"/>
      <c r="EF19" s="159"/>
      <c r="EG19" s="159"/>
      <c r="EH19" s="159"/>
      <c r="EI19" s="159"/>
      <c r="EJ19" s="159"/>
      <c r="EK19" s="159"/>
      <c r="EL19" s="159"/>
      <c r="EM19" s="159"/>
      <c r="EN19" s="159"/>
      <c r="EO19" s="159"/>
      <c r="EP19" s="159"/>
      <c r="EQ19" s="159"/>
      <c r="ER19" s="159"/>
      <c r="ES19" s="159"/>
      <c r="ET19" s="159"/>
      <c r="EU19" s="159"/>
      <c r="EV19" s="159"/>
      <c r="EW19" s="159"/>
      <c r="EX19" s="159"/>
      <c r="EY19" s="159"/>
      <c r="EZ19" s="159"/>
      <c r="FA19" s="159"/>
      <c r="FB19" s="159"/>
      <c r="FC19" s="159"/>
      <c r="FD19" s="159"/>
      <c r="FE19" s="159"/>
      <c r="FF19" s="159"/>
      <c r="FG19" s="159"/>
      <c r="FH19" s="159"/>
      <c r="FI19" s="159"/>
      <c r="FJ19" s="159"/>
      <c r="FK19" s="159"/>
      <c r="FL19" s="159"/>
      <c r="FM19" s="159"/>
      <c r="FN19" s="159"/>
      <c r="FO19" s="159"/>
      <c r="FP19" s="159"/>
      <c r="FQ19" s="159"/>
      <c r="FR19" s="159"/>
      <c r="FS19" s="159"/>
      <c r="FT19" s="159"/>
      <c r="FU19" s="159"/>
      <c r="FV19" s="159"/>
      <c r="FW19" s="159"/>
      <c r="FX19" s="159"/>
      <c r="FY19" s="159"/>
      <c r="FZ19" s="159"/>
      <c r="GA19" s="159"/>
      <c r="GB19" s="159"/>
      <c r="GC19" s="159"/>
      <c r="GD19" s="159"/>
      <c r="GE19" s="159"/>
      <c r="GF19" s="159"/>
      <c r="GG19" s="159"/>
      <c r="GH19" s="159"/>
      <c r="GI19" s="159"/>
      <c r="GJ19" s="159"/>
      <c r="GK19" s="159"/>
      <c r="GL19" s="159"/>
      <c r="GM19" s="159"/>
      <c r="GN19" s="159"/>
      <c r="GO19" s="159"/>
      <c r="GP19" s="159"/>
      <c r="GQ19" s="159"/>
      <c r="GR19" s="159"/>
      <c r="GS19" s="159"/>
      <c r="GT19" s="159"/>
      <c r="GU19" s="159"/>
      <c r="GV19" s="159"/>
      <c r="GW19" s="159"/>
      <c r="GX19" s="159"/>
      <c r="GY19" s="159"/>
      <c r="GZ19" s="159"/>
      <c r="HA19" s="159"/>
      <c r="HB19" s="159"/>
      <c r="HC19" s="159"/>
      <c r="HD19" s="159"/>
      <c r="HE19" s="159"/>
      <c r="HF19" s="159"/>
      <c r="HG19" s="159"/>
      <c r="HH19" s="159"/>
      <c r="HI19" s="159"/>
      <c r="HJ19" s="159"/>
      <c r="HK19" s="159"/>
      <c r="HL19" s="159"/>
      <c r="HM19" s="159"/>
      <c r="HN19" s="159"/>
      <c r="HO19" s="159"/>
      <c r="HP19" s="159"/>
      <c r="HQ19" s="159"/>
      <c r="HR19" s="159"/>
      <c r="HS19" s="159"/>
      <c r="HT19" s="159"/>
      <c r="HU19" s="159"/>
      <c r="HV19" s="159"/>
      <c r="HW19" s="159"/>
      <c r="HX19" s="159"/>
      <c r="HY19" s="159"/>
      <c r="HZ19" s="159"/>
      <c r="IA19" s="159"/>
      <c r="IB19" s="159"/>
      <c r="IC19" s="159"/>
      <c r="ID19" s="159"/>
      <c r="IE19" s="159"/>
      <c r="IF19" s="159"/>
      <c r="IG19" s="159"/>
      <c r="IH19" s="159"/>
      <c r="II19" s="159"/>
      <c r="IJ19" s="159"/>
      <c r="IK19" s="159"/>
      <c r="IL19" s="49"/>
    </row>
    <row r="20" spans="1:246" hidden="1">
      <c r="A20" s="37"/>
      <c r="B20" s="39"/>
      <c r="C20" s="39"/>
      <c r="D20" s="40"/>
      <c r="E20" s="40"/>
      <c r="F20" s="60"/>
      <c r="G20" s="54" t="str">
        <f>IF(AND(OR($G$2="Y",$H$2="Y"),I20&lt;5,J20&lt;5),IF(AND(I20=I19,J20=J19),G19+1,1),"")</f>
        <v/>
      </c>
      <c r="H20" s="41" t="e">
        <f>IF(AND($H$2="Y",J20&gt;0,OR(AND(G20=1,#REF!=10),AND(G20=2,#REF!=20),AND(G20=3,#REF!=30),AND(G20=4,#REF!=40),AND(G20=5,#REF!=50),AND(G20=6,G41=60),AND(G20=7,G84=70),AND(G20=8,#REF!=80),AND(G20=9,G92=90),AND(G20=10,#REF!=100))),VLOOKUP(J20-1,SortLookup!$A$13:$B$16,2,FALSE),"")</f>
        <v>#REF!</v>
      </c>
      <c r="I20" s="42" t="str">
        <f>IF(ISNA(VLOOKUP(E20,SortLookup!$A$1:$B$5,2,FALSE))," ",VLOOKUP(E20,SortLookup!$A$1:$B$5,2,FALSE))</f>
        <v xml:space="preserve"> </v>
      </c>
      <c r="J20" s="50" t="str">
        <f>IF(ISNA(VLOOKUP(F20,SortLookup!$A$7:$B$11,2,FALSE))," ",VLOOKUP(F20,SortLookup!$A$7:$B$11,2,FALSE))</f>
        <v xml:space="preserve"> </v>
      </c>
      <c r="K20" s="73">
        <f>L20+M20+N20</f>
        <v>0</v>
      </c>
      <c r="L20" s="74">
        <f>AB20+AO20+BA20+BL20+BY20+CJ20+CU20+DF20+DQ20+EB20+EM20+EX20+FI20+FT20+GE20+GP20+HA20+HL20+HW20+IH20</f>
        <v>0</v>
      </c>
      <c r="M20" s="44">
        <f>AD20+AQ20+BC20+BN20+CA20+CL20+CW20+DH20+DS20+ED20+EO20+EZ20+FK20+FV20+GG20+GR20+HC20+HN20+HY20+IJ20</f>
        <v>0</v>
      </c>
      <c r="N20" s="45">
        <f>O20/2</f>
        <v>0</v>
      </c>
      <c r="O20" s="117">
        <f>W20+AJ20+AV20+BG20+BT20+CE20+CP20+DA20+DL20+DW20+EH20+ES20+FD20+FO20+FZ20+GK20+GV20+HG20+HR20+IC20</f>
        <v>0</v>
      </c>
      <c r="P20" s="51"/>
      <c r="Q20" s="46"/>
      <c r="R20" s="46"/>
      <c r="S20" s="46"/>
      <c r="T20" s="46"/>
      <c r="U20" s="46"/>
      <c r="V20" s="46"/>
      <c r="W20" s="47"/>
      <c r="X20" s="47"/>
      <c r="Y20" s="47"/>
      <c r="Z20" s="47"/>
      <c r="AA20" s="101"/>
      <c r="AB20" s="52">
        <f>P20+Q20+R20+S20+T20+U20+V20</f>
        <v>0</v>
      </c>
      <c r="AC20" s="45">
        <f>W20/2</f>
        <v>0</v>
      </c>
      <c r="AD20" s="44">
        <f>(X20*3)+(Y20*5)+(Z20*5)+(AA20*20)</f>
        <v>0</v>
      </c>
      <c r="AE20" s="102">
        <f>AB20+AC20+AD20</f>
        <v>0</v>
      </c>
      <c r="AF20" s="51"/>
      <c r="AG20" s="46"/>
      <c r="AH20" s="46"/>
      <c r="AI20" s="46"/>
      <c r="AJ20" s="47"/>
      <c r="AK20" s="47"/>
      <c r="AL20" s="47"/>
      <c r="AM20" s="47"/>
      <c r="AN20" s="101"/>
      <c r="AO20" s="52">
        <f>AF20+AG20+AH20+AI20</f>
        <v>0</v>
      </c>
      <c r="AP20" s="45">
        <f>AJ20/2</f>
        <v>0</v>
      </c>
      <c r="AQ20" s="44">
        <f>(AK20*3)+(AL20*5)+(AM20*5)+(AN20*20)</f>
        <v>0</v>
      </c>
      <c r="AR20" s="102">
        <f>AO20+AP20+AQ20</f>
        <v>0</v>
      </c>
      <c r="AS20" s="51"/>
      <c r="AT20" s="46"/>
      <c r="AU20" s="46"/>
      <c r="AV20" s="47"/>
      <c r="AW20" s="47"/>
      <c r="AX20" s="47"/>
      <c r="AY20" s="47"/>
      <c r="AZ20" s="101"/>
      <c r="BA20" s="52">
        <f>AS20+AT20+AU20</f>
        <v>0</v>
      </c>
      <c r="BB20" s="45">
        <f>AV20/2</f>
        <v>0</v>
      </c>
      <c r="BC20" s="44">
        <f>(AW20*3)+(AX20*5)+(AY20*5)+(AZ20*20)</f>
        <v>0</v>
      </c>
      <c r="BD20" s="102">
        <f>BA20+BB20+BC20</f>
        <v>0</v>
      </c>
      <c r="BE20" s="52"/>
      <c r="BF20" s="103"/>
      <c r="BG20" s="47"/>
      <c r="BH20" s="47"/>
      <c r="BI20" s="47"/>
      <c r="BJ20" s="47"/>
      <c r="BK20" s="101"/>
      <c r="BL20" s="52">
        <f>BE20+BF20</f>
        <v>0</v>
      </c>
      <c r="BM20" s="45">
        <f>BG20/2</f>
        <v>0</v>
      </c>
      <c r="BN20" s="44">
        <f>(BH20*3)+(BI20*5)+(BJ20*5)+(BK20*20)</f>
        <v>0</v>
      </c>
      <c r="BO20" s="43">
        <f>BL20+BM20+BN20</f>
        <v>0</v>
      </c>
      <c r="BP20" s="51"/>
      <c r="BQ20" s="46"/>
      <c r="BR20" s="46"/>
      <c r="BS20" s="46"/>
      <c r="BT20" s="47"/>
      <c r="BU20" s="47"/>
      <c r="BV20" s="47"/>
      <c r="BW20" s="47"/>
      <c r="BX20" s="101"/>
      <c r="BY20" s="52">
        <f>BP20+BQ20+BR20+BS20</f>
        <v>0</v>
      </c>
      <c r="BZ20" s="45">
        <f>BT20/2</f>
        <v>0</v>
      </c>
      <c r="CA20" s="104">
        <f>(BU20*3)+(BV20*5)+(BW20*5)+(BX20*20)</f>
        <v>0</v>
      </c>
      <c r="CB20" s="105">
        <f>BY20+BZ20+CA20</f>
        <v>0</v>
      </c>
      <c r="CC20" s="51"/>
      <c r="CD20" s="46"/>
      <c r="CE20" s="47"/>
      <c r="CF20" s="47"/>
      <c r="CG20" s="47"/>
      <c r="CH20" s="47"/>
      <c r="CI20" s="34"/>
      <c r="CJ20" s="52">
        <f>CC20+CD20</f>
        <v>0</v>
      </c>
      <c r="CK20" s="45">
        <f>CE20/2</f>
        <v>0</v>
      </c>
      <c r="CL20" s="44">
        <f>(CF20*3)+(CG20*5)+(CH20*5)+(CI20*20)</f>
        <v>0</v>
      </c>
      <c r="CM20" s="43">
        <f>CJ20+CK20+CL20</f>
        <v>0</v>
      </c>
      <c r="IL20" s="49"/>
    </row>
    <row r="21" spans="1:246" hidden="1">
      <c r="A21" s="37"/>
      <c r="B21" s="28"/>
      <c r="C21" s="28"/>
      <c r="D21" s="29"/>
      <c r="E21" s="29"/>
      <c r="F21" s="58"/>
      <c r="G21" s="27" t="str">
        <f>IF(AND(OR($G$2="Y",$H$2="Y"),I21&lt;5,J21&lt;5),IF(AND(I21=I20,J21=J20),G20+1,1),"")</f>
        <v/>
      </c>
      <c r="H21" s="24" t="e">
        <f>IF(AND($H$2="Y",J21&gt;0,OR(AND(G21=1,#REF!=10),AND(G21=2,#REF!=20),AND(G21=3,#REF!=30),AND(G21=4,#REF!=40),AND(G21=5,G35=50),AND(G21=6,G42=60),AND(G21=7,G85=70),AND(G21=8,#REF!=80),AND(G21=9,G93=90),AND(G21=10,#REF!=100))),VLOOKUP(J21-1,SortLookup!$A$13:$B$16,2,FALSE),"")</f>
        <v>#REF!</v>
      </c>
      <c r="I21" s="38" t="str">
        <f>IF(ISNA(VLOOKUP(E21,SortLookup!$A$1:$B$5,2,FALSE))," ",VLOOKUP(E21,SortLookup!$A$1:$B$5,2,FALSE))</f>
        <v xml:space="preserve"> </v>
      </c>
      <c r="J21" s="25" t="str">
        <f>IF(ISNA(VLOOKUP(F21,SortLookup!$A$7:$B$11,2,FALSE))," ",VLOOKUP(F21,SortLookup!$A$7:$B$11,2,FALSE))</f>
        <v xml:space="preserve"> </v>
      </c>
      <c r="K21" s="73">
        <f>L21+M21+N21</f>
        <v>0</v>
      </c>
      <c r="L21" s="74">
        <f>AB21+AO21+BA21+BL21+BY21+CJ21+CU21+DF21+DQ21+EB21+EM21+EX21+FI21+FT21+GE21+GP21+HA21+HL21+HW21+IH21</f>
        <v>0</v>
      </c>
      <c r="M21" s="44">
        <f>AD21+AQ21+BC21+BN21+CA21+CL21+CW21+DH21+DS21+ED21+EO21+EZ21+FK21+FV21+GG21+GR21+HC21+HN21+HY21+IJ21</f>
        <v>0</v>
      </c>
      <c r="N21" s="45">
        <f>O21/2</f>
        <v>0</v>
      </c>
      <c r="O21" s="117">
        <f>W21+AJ21+AV21+BG21+BT21+CE21+CP21+DA21+DL21+DW21+EH21+ES21+FD21+FO21+FZ21+GK21+GV21+HG21+HR21+IC21</f>
        <v>0</v>
      </c>
      <c r="P21" s="35"/>
      <c r="Q21" s="32"/>
      <c r="R21" s="32"/>
      <c r="S21" s="32"/>
      <c r="T21" s="32"/>
      <c r="U21" s="32"/>
      <c r="V21" s="32"/>
      <c r="W21" s="33"/>
      <c r="X21" s="33"/>
      <c r="Y21" s="33"/>
      <c r="Z21" s="33"/>
      <c r="AA21" s="34"/>
      <c r="AB21" s="31">
        <f>P21+Q21+R21+S21+T21+U21+V21</f>
        <v>0</v>
      </c>
      <c r="AC21" s="30">
        <f>W21/2</f>
        <v>0</v>
      </c>
      <c r="AD21" s="26">
        <f>(X21*3)+(Y21*5)+(Z21*5)+(AA21*20)</f>
        <v>0</v>
      </c>
      <c r="AE21" s="59">
        <f>AB21+AC21+AD21</f>
        <v>0</v>
      </c>
      <c r="AF21" s="35"/>
      <c r="AG21" s="32"/>
      <c r="AH21" s="32"/>
      <c r="AI21" s="32"/>
      <c r="AJ21" s="33"/>
      <c r="AK21" s="33"/>
      <c r="AL21" s="33"/>
      <c r="AM21" s="33"/>
      <c r="AN21" s="34"/>
      <c r="AO21" s="31">
        <f>AF21+AG21+AH21+AI21</f>
        <v>0</v>
      </c>
      <c r="AP21" s="30">
        <f>AJ21/2</f>
        <v>0</v>
      </c>
      <c r="AQ21" s="26">
        <f>(AK21*3)+(AL21*5)+(AM21*5)+(AN21*20)</f>
        <v>0</v>
      </c>
      <c r="AR21" s="59">
        <f>AO21+AP21+AQ21</f>
        <v>0</v>
      </c>
      <c r="AS21" s="35"/>
      <c r="AT21" s="32"/>
      <c r="AU21" s="32"/>
      <c r="AV21" s="33"/>
      <c r="AW21" s="33"/>
      <c r="AX21" s="33"/>
      <c r="AY21" s="33"/>
      <c r="AZ21" s="34"/>
      <c r="BA21" s="31">
        <f>AS21+AT21+AU21</f>
        <v>0</v>
      </c>
      <c r="BB21" s="30">
        <f>AV21/2</f>
        <v>0</v>
      </c>
      <c r="BC21" s="26">
        <f>(AW21*3)+(AX21*5)+(AY21*5)+(AZ21*20)</f>
        <v>0</v>
      </c>
      <c r="BD21" s="59">
        <f>BA21+BB21+BC21</f>
        <v>0</v>
      </c>
      <c r="BE21" s="31"/>
      <c r="BF21" s="56"/>
      <c r="BG21" s="33"/>
      <c r="BH21" s="33"/>
      <c r="BI21" s="33"/>
      <c r="BJ21" s="33"/>
      <c r="BK21" s="34"/>
      <c r="BL21" s="52">
        <f>BE21+BF21</f>
        <v>0</v>
      </c>
      <c r="BM21" s="45">
        <f>BG21/2</f>
        <v>0</v>
      </c>
      <c r="BN21" s="44">
        <f>(BH21*3)+(BI21*5)+(BJ21*5)+(BK21*20)</f>
        <v>0</v>
      </c>
      <c r="BO21" s="43">
        <f>BL21+BM21+BN21</f>
        <v>0</v>
      </c>
      <c r="BP21" s="35"/>
      <c r="BQ21" s="32"/>
      <c r="BR21" s="32"/>
      <c r="BS21" s="32"/>
      <c r="BT21" s="33"/>
      <c r="BU21" s="33"/>
      <c r="BV21" s="33"/>
      <c r="BW21" s="33"/>
      <c r="BX21" s="34"/>
      <c r="BY21" s="31">
        <f>BP21+BQ21+BR21+BS21</f>
        <v>0</v>
      </c>
      <c r="BZ21" s="30">
        <f>BT21/2</f>
        <v>0</v>
      </c>
      <c r="CA21" s="36">
        <f>(BU21*3)+(BV21*5)+(BW21*5)+(BX21*20)</f>
        <v>0</v>
      </c>
      <c r="CB21" s="95">
        <f>BY21+BZ21+CA21</f>
        <v>0</v>
      </c>
      <c r="CC21" s="35"/>
      <c r="CD21" s="32"/>
      <c r="CE21" s="33"/>
      <c r="CF21" s="33"/>
      <c r="CG21" s="33"/>
      <c r="CH21" s="33"/>
      <c r="CI21" s="34"/>
      <c r="CJ21" s="31">
        <f>CC21+CD21</f>
        <v>0</v>
      </c>
      <c r="CK21" s="30">
        <f>CE21/2</f>
        <v>0</v>
      </c>
      <c r="CL21" s="26">
        <f>(CF21*3)+(CG21*5)+(CH21*5)+(CI21*20)</f>
        <v>0</v>
      </c>
      <c r="CM21" s="91">
        <f>CJ21+CK21+CL21</f>
        <v>0</v>
      </c>
      <c r="IL21" s="49"/>
    </row>
    <row r="22" spans="1:246">
      <c r="A22" s="37"/>
      <c r="B22" s="28" t="s">
        <v>80</v>
      </c>
      <c r="C22" s="28"/>
      <c r="D22" s="29"/>
      <c r="E22" s="29" t="s">
        <v>79</v>
      </c>
      <c r="F22" s="58" t="s">
        <v>66</v>
      </c>
      <c r="G22" s="27" t="str">
        <f>IF(AND(OR($G$2="Y",$H$2="Y"),I22&lt;5,J22&lt;5),IF(AND(I22=I21,J22=J21),G21+1,1),"")</f>
        <v/>
      </c>
      <c r="H22" s="24" t="e">
        <f>IF(AND($H$2="Y",J22&gt;0,OR(AND(G22=1,#REF!=10),AND(G22=2,#REF!=20),AND(G22=3,#REF!=30),AND(G22=4,#REF!=40),AND(G22=5,#REF!=50),AND(G22=6,#REF!=60),AND(G22=7,G34=70),AND(G22=8,#REF!=80),AND(G22=9,G42=90),AND(G22=10,#REF!=100))),VLOOKUP(J22-1,SortLookup!$A$13:$B$16,2,FALSE),"")</f>
        <v>#REF!</v>
      </c>
      <c r="I22" s="38" t="str">
        <f>IF(ISNA(VLOOKUP(E22,SortLookup!$A$1:$B$5,2,FALSE))," ",VLOOKUP(E22,SortLookup!$A$1:$B$5,2,FALSE))</f>
        <v xml:space="preserve"> </v>
      </c>
      <c r="J22" s="38">
        <f>IF(ISNA(VLOOKUP(F22,SortLookup!$A$7:$B$11,2,FALSE))," ",VLOOKUP(F22,SortLookup!$A$7:$B$11,2,FALSE))</f>
        <v>3</v>
      </c>
      <c r="K22" s="91">
        <f>L22+M22+N22</f>
        <v>145.41999999999999</v>
      </c>
      <c r="L22" s="77">
        <f>AB22+AO22+BA22+BL22+BY22+CJ22+CU22+DF22+DQ22+EB22+EM22+EX22+FI22+FT22+GE22+GP22+HA22+HL22+HW22+IH22</f>
        <v>108.42</v>
      </c>
      <c r="M22" s="26">
        <f>AD22+AQ22+BC22+BN22+CA22+CL22+CW22+DH22+DS22+ED22+EO22+EZ22+FK22+FV22+GG22+GR22+HC22+HN22+HY22+IJ22</f>
        <v>0</v>
      </c>
      <c r="N22" s="30">
        <f>O22</f>
        <v>37</v>
      </c>
      <c r="O22" s="118">
        <f>W22+AJ22+AV22+BG22+BT22+CE22+CP22+DA22+DL22+DW22+EH22+ES22+FD22+FO22+FZ22+GK22+GV22+HG22+HR22+IC22</f>
        <v>37</v>
      </c>
      <c r="P22" s="35">
        <v>33.770000000000003</v>
      </c>
      <c r="Q22" s="32"/>
      <c r="R22" s="32"/>
      <c r="S22" s="32"/>
      <c r="T22" s="32"/>
      <c r="U22" s="32"/>
      <c r="V22" s="32"/>
      <c r="W22" s="33">
        <v>3</v>
      </c>
      <c r="X22" s="33"/>
      <c r="Y22" s="33"/>
      <c r="Z22" s="33"/>
      <c r="AA22" s="34"/>
      <c r="AB22" s="31">
        <f>P22+Q22+R22+S22+T22+U22+V22</f>
        <v>33.770000000000003</v>
      </c>
      <c r="AC22" s="30">
        <f>W22</f>
        <v>3</v>
      </c>
      <c r="AD22" s="26">
        <f>(X22*3)+(Y22*5)+(Z22*5)+(AA22*20)</f>
        <v>0</v>
      </c>
      <c r="AE22" s="59">
        <f>AB22+AC22+AD22</f>
        <v>36.770000000000003</v>
      </c>
      <c r="AF22" s="35">
        <v>53.87</v>
      </c>
      <c r="AG22" s="32"/>
      <c r="AH22" s="32"/>
      <c r="AI22" s="32"/>
      <c r="AJ22" s="33">
        <v>23</v>
      </c>
      <c r="AK22" s="33"/>
      <c r="AL22" s="33"/>
      <c r="AM22" s="33"/>
      <c r="AN22" s="34"/>
      <c r="AO22" s="31">
        <f>AF22+AG22+AH22+AI22</f>
        <v>53.87</v>
      </c>
      <c r="AP22" s="30">
        <f>AJ22</f>
        <v>23</v>
      </c>
      <c r="AQ22" s="26">
        <f>(AK22*3)+(AL22*5)+(AM22*5)+(AN22*20)</f>
        <v>0</v>
      </c>
      <c r="AR22" s="59">
        <f>AO22+AP22+AQ22</f>
        <v>76.87</v>
      </c>
      <c r="AS22" s="35">
        <v>20.78</v>
      </c>
      <c r="AT22" s="32"/>
      <c r="AU22" s="32"/>
      <c r="AV22" s="33">
        <v>11</v>
      </c>
      <c r="AW22" s="33"/>
      <c r="AX22" s="33"/>
      <c r="AY22" s="33"/>
      <c r="AZ22" s="34"/>
      <c r="BA22" s="31">
        <f>AS22+AT22+AU22</f>
        <v>20.78</v>
      </c>
      <c r="BB22" s="30">
        <f>AV22</f>
        <v>11</v>
      </c>
      <c r="BC22" s="26">
        <f>(AW22*3)+(AX22*5)+(AY22*5)+(AZ22*20)</f>
        <v>0</v>
      </c>
      <c r="BD22" s="59">
        <f>BA22+BB22+BC22</f>
        <v>31.78</v>
      </c>
      <c r="BE22" s="31"/>
      <c r="BF22" s="56"/>
      <c r="BG22" s="33"/>
      <c r="BH22" s="33"/>
      <c r="BI22" s="33"/>
      <c r="BJ22" s="33"/>
      <c r="BK22" s="33"/>
      <c r="BL22" s="77">
        <f>BE22+BF22</f>
        <v>0</v>
      </c>
      <c r="BM22" s="30">
        <f>BG22/2</f>
        <v>0</v>
      </c>
      <c r="BN22" s="26">
        <f>(BH22*3)+(BI22*5)+(BJ22*5)+(BK22*20)</f>
        <v>0</v>
      </c>
      <c r="BO22" s="119">
        <f>BL22+BM22+BN22</f>
        <v>0</v>
      </c>
      <c r="BP22" s="120"/>
      <c r="BQ22" s="32"/>
      <c r="BR22" s="32"/>
      <c r="BS22" s="32"/>
      <c r="BT22" s="33"/>
      <c r="BU22" s="33"/>
      <c r="BV22" s="33"/>
      <c r="BW22" s="33"/>
      <c r="BX22" s="34"/>
      <c r="BY22" s="31">
        <f>BP22+BQ22+BR22+BS22</f>
        <v>0</v>
      </c>
      <c r="BZ22" s="30">
        <f>BT22/2</f>
        <v>0</v>
      </c>
      <c r="CA22" s="26">
        <f>(BU22*3)+(BV22*5)+(BW22*5)+(BX22*20)</f>
        <v>0</v>
      </c>
      <c r="CB22" s="59">
        <f>BY22+BZ22+CA22</f>
        <v>0</v>
      </c>
      <c r="CC22" s="35"/>
      <c r="CD22" s="32"/>
      <c r="CE22" s="33"/>
      <c r="CF22" s="33"/>
      <c r="CG22" s="33"/>
      <c r="CH22" s="33"/>
      <c r="CI22" s="34"/>
      <c r="CJ22" s="31">
        <f>CC22+CD22</f>
        <v>0</v>
      </c>
      <c r="CK22" s="30">
        <f>CE22/2</f>
        <v>0</v>
      </c>
      <c r="CL22" s="26">
        <f>(CF22*3)+(CG22*5)+(CH22*5)+(CI22*20)</f>
        <v>0</v>
      </c>
      <c r="CM22" s="91">
        <f>CJ22+CK22+CL22</f>
        <v>0</v>
      </c>
      <c r="CN22" s="1"/>
      <c r="CO22" s="1"/>
      <c r="CP22" s="2"/>
      <c r="CQ22" s="2"/>
      <c r="CR22" s="2"/>
      <c r="CS22" s="2"/>
      <c r="CT22" s="2"/>
      <c r="CU22" s="78"/>
      <c r="CV22" s="14"/>
      <c r="CW22" s="6"/>
      <c r="CX22" s="48"/>
      <c r="CY22" s="1"/>
      <c r="CZ22" s="1"/>
      <c r="DA22" s="2"/>
      <c r="DB22" s="2"/>
      <c r="DC22" s="2"/>
      <c r="DD22" s="2"/>
      <c r="DE22" s="2"/>
      <c r="DF22" s="78"/>
      <c r="DG22" s="14"/>
      <c r="DH22" s="6"/>
      <c r="DI22" s="48"/>
      <c r="DJ22" s="1"/>
      <c r="DK22" s="1"/>
      <c r="DL22" s="2"/>
      <c r="DM22" s="2"/>
      <c r="DN22" s="2"/>
      <c r="DO22" s="2"/>
      <c r="DP22" s="2"/>
      <c r="DQ22" s="78"/>
      <c r="DR22" s="14"/>
      <c r="DS22" s="6"/>
      <c r="DT22" s="48"/>
      <c r="DU22" s="1"/>
      <c r="DV22" s="1"/>
      <c r="DW22" s="2"/>
      <c r="DX22" s="2"/>
      <c r="DY22" s="2"/>
      <c r="DZ22" s="2"/>
      <c r="EA22" s="2"/>
      <c r="EB22" s="78"/>
      <c r="EC22" s="14"/>
      <c r="ED22" s="6"/>
      <c r="EE22" s="48"/>
      <c r="EF22" s="1"/>
      <c r="EG22" s="1"/>
      <c r="EH22" s="2"/>
      <c r="EI22" s="2"/>
      <c r="EJ22" s="2"/>
      <c r="EK22" s="2"/>
      <c r="EL22" s="2"/>
      <c r="EM22" s="78"/>
      <c r="EN22" s="14"/>
      <c r="EO22" s="6"/>
      <c r="EP22" s="48"/>
      <c r="EQ22" s="1"/>
      <c r="ER22" s="1"/>
      <c r="ES22" s="2"/>
      <c r="ET22" s="2"/>
      <c r="EU22" s="2"/>
      <c r="EV22" s="2"/>
      <c r="EW22" s="2"/>
      <c r="EX22" s="78"/>
      <c r="EY22" s="14"/>
      <c r="EZ22" s="6"/>
      <c r="FA22" s="48"/>
      <c r="FB22" s="1"/>
      <c r="FC22" s="1"/>
      <c r="FD22" s="2"/>
      <c r="FE22" s="2"/>
      <c r="FF22" s="2"/>
      <c r="FG22" s="2"/>
      <c r="FH22" s="2"/>
      <c r="FI22" s="78"/>
      <c r="FJ22" s="14"/>
      <c r="FK22" s="6"/>
      <c r="FL22" s="48"/>
      <c r="FM22" s="1"/>
      <c r="FN22" s="1"/>
      <c r="FO22" s="2"/>
      <c r="FP22" s="2"/>
      <c r="FQ22" s="2"/>
      <c r="FR22" s="2"/>
      <c r="FS22" s="2"/>
      <c r="FT22" s="78"/>
      <c r="FU22" s="14"/>
      <c r="FV22" s="6"/>
      <c r="FW22" s="48"/>
      <c r="FX22" s="1"/>
      <c r="FY22" s="1"/>
      <c r="FZ22" s="2"/>
      <c r="GA22" s="2"/>
      <c r="GB22" s="2"/>
      <c r="GC22" s="2"/>
      <c r="GD22" s="2"/>
      <c r="GE22" s="78"/>
      <c r="GF22" s="14"/>
      <c r="GG22" s="6"/>
      <c r="GH22" s="48"/>
      <c r="GI22" s="1"/>
      <c r="GJ22" s="1"/>
      <c r="GK22" s="2"/>
      <c r="GL22" s="2"/>
      <c r="GM22" s="2"/>
      <c r="GN22" s="2"/>
      <c r="GO22" s="2"/>
      <c r="GP22" s="78"/>
      <c r="GQ22" s="14"/>
      <c r="GR22" s="6"/>
      <c r="GS22" s="48"/>
      <c r="GT22" s="1"/>
      <c r="GU22" s="1"/>
      <c r="GV22" s="2"/>
      <c r="GW22" s="2"/>
      <c r="GX22" s="2"/>
      <c r="GY22" s="2"/>
      <c r="GZ22" s="2"/>
      <c r="HA22" s="78"/>
      <c r="HB22" s="14"/>
      <c r="HC22" s="6"/>
      <c r="HD22" s="48"/>
      <c r="HE22" s="1"/>
      <c r="HF22" s="1"/>
      <c r="HG22" s="2"/>
      <c r="HH22" s="2"/>
      <c r="HI22" s="2"/>
      <c r="HJ22" s="2"/>
      <c r="HK22" s="2"/>
      <c r="HL22" s="78"/>
      <c r="HM22" s="14"/>
      <c r="HN22" s="6"/>
      <c r="HO22" s="48"/>
      <c r="HP22" s="1"/>
      <c r="HQ22" s="1"/>
      <c r="HR22" s="2"/>
      <c r="HS22" s="2"/>
      <c r="HT22" s="2"/>
      <c r="HU22" s="2"/>
      <c r="HV22" s="2"/>
      <c r="HW22" s="78"/>
      <c r="HX22" s="14"/>
      <c r="HY22" s="6"/>
      <c r="HZ22" s="48"/>
      <c r="IA22" s="1"/>
      <c r="IB22" s="1"/>
      <c r="IC22" s="2"/>
      <c r="ID22" s="2"/>
      <c r="IE22" s="2"/>
      <c r="IF22" s="2"/>
      <c r="IG22" s="2"/>
      <c r="IH22" s="78"/>
      <c r="II22" s="14"/>
      <c r="IJ22" s="6"/>
      <c r="IK22" s="48"/>
      <c r="IL22" s="49"/>
    </row>
    <row r="23" spans="1:246">
      <c r="A23" s="37"/>
      <c r="B23" s="28" t="s">
        <v>81</v>
      </c>
      <c r="C23" s="28"/>
      <c r="D23" s="29"/>
      <c r="E23" s="29" t="s">
        <v>79</v>
      </c>
      <c r="F23" s="58" t="s">
        <v>58</v>
      </c>
      <c r="G23" s="27" t="str">
        <f>IF(AND(OR($G$2="Y",$H$2="Y"),I23&lt;5,J23&lt;5),IF(AND(I23=#REF!,J23=#REF!),#REF!+1,1),"")</f>
        <v/>
      </c>
      <c r="H23" s="24" t="e">
        <f>IF(AND($H$2="Y",J23&gt;0,OR(AND(G23=1,#REF!=10),AND(G23=2,#REF!=20),AND(G23=3,#REF!=30),AND(G23=4,#REF!=40),AND(G23=5,#REF!=50),AND(G23=6,#REF!=60),AND(G23=7,G34=70),AND(G23=8,#REF!=80),AND(G23=9,G41=90),AND(G23=10,#REF!=100))),VLOOKUP(J23-1,SortLookup!$A$13:$B$16,2,FALSE),"")</f>
        <v>#REF!</v>
      </c>
      <c r="I23" s="38" t="str">
        <f>IF(ISNA(VLOOKUP(E23,SortLookup!$A$1:$B$5,2,FALSE))," ",VLOOKUP(E23,SortLookup!$A$1:$B$5,2,FALSE))</f>
        <v xml:space="preserve"> </v>
      </c>
      <c r="J23" s="38">
        <f>IF(ISNA(VLOOKUP(F23,SortLookup!$A$7:$B$11,2,FALSE))," ",VLOOKUP(F23,SortLookup!$A$7:$B$11,2,FALSE))</f>
        <v>2</v>
      </c>
      <c r="K23" s="91">
        <f>L23+M23+N23</f>
        <v>150.76</v>
      </c>
      <c r="L23" s="77">
        <f>AB23+AO23+BA23+BL23+BY23+CJ23+CU23+DF23+DQ23+EB23+EM23+EX23+FI23+FT23+GE23+GP23+HA23+HL23+HW23+IH23</f>
        <v>105.76</v>
      </c>
      <c r="M23" s="26">
        <f>AD23+AQ23+BC23+BN23+CA23+CL23+CW23+DH23+DS23+ED23+EO23+EZ23+FK23+FV23+GG23+GR23+HC23+HN23+HY23+IJ23</f>
        <v>0</v>
      </c>
      <c r="N23" s="30">
        <f>O23</f>
        <v>45</v>
      </c>
      <c r="O23" s="118">
        <f>W23+AJ23+AV23+BG23+BT23+CE23+CP23+DA23+DL23+DW23+EH23+ES23+FD23+FO23+FZ23+GK23+GV23+HG23+HR23+IC23</f>
        <v>45</v>
      </c>
      <c r="P23" s="35">
        <v>42.22</v>
      </c>
      <c r="Q23" s="32"/>
      <c r="R23" s="32"/>
      <c r="S23" s="32"/>
      <c r="T23" s="32"/>
      <c r="U23" s="32"/>
      <c r="V23" s="32"/>
      <c r="W23" s="33">
        <v>7</v>
      </c>
      <c r="X23" s="33"/>
      <c r="Y23" s="33"/>
      <c r="Z23" s="33"/>
      <c r="AA23" s="34"/>
      <c r="AB23" s="31">
        <f>P23+Q23+R23+S23+T23+U23+V23</f>
        <v>42.22</v>
      </c>
      <c r="AC23" s="30">
        <f>W23</f>
        <v>7</v>
      </c>
      <c r="AD23" s="26">
        <f>(X23*3)+(Y23*5)+(Z23*5)+(AA23*20)</f>
        <v>0</v>
      </c>
      <c r="AE23" s="59">
        <f>AB23+AC23+AD23</f>
        <v>49.22</v>
      </c>
      <c r="AF23" s="35">
        <v>42.78</v>
      </c>
      <c r="AG23" s="32"/>
      <c r="AH23" s="32"/>
      <c r="AI23" s="32"/>
      <c r="AJ23" s="33">
        <v>31</v>
      </c>
      <c r="AK23" s="33"/>
      <c r="AL23" s="33"/>
      <c r="AM23" s="33"/>
      <c r="AN23" s="34"/>
      <c r="AO23" s="31">
        <f>AF23+AG23+AH23+AI23</f>
        <v>42.78</v>
      </c>
      <c r="AP23" s="30">
        <f>AJ23</f>
        <v>31</v>
      </c>
      <c r="AQ23" s="26">
        <f>(AK23*3)+(AL23*5)+(AM23*5)+(AN23*20)</f>
        <v>0</v>
      </c>
      <c r="AR23" s="59">
        <f>AO23+AP23+AQ23</f>
        <v>73.78</v>
      </c>
      <c r="AS23" s="35">
        <v>20.76</v>
      </c>
      <c r="AT23" s="32"/>
      <c r="AU23" s="32"/>
      <c r="AV23" s="33">
        <v>7</v>
      </c>
      <c r="AW23" s="33"/>
      <c r="AX23" s="33"/>
      <c r="AY23" s="33"/>
      <c r="AZ23" s="34"/>
      <c r="BA23" s="31">
        <f>AS23+AT23+AU23</f>
        <v>20.76</v>
      </c>
      <c r="BB23" s="30">
        <f>AV23</f>
        <v>7</v>
      </c>
      <c r="BC23" s="26">
        <f>(AW23*3)+(AX23*5)+(AY23*5)+(AZ23*20)</f>
        <v>0</v>
      </c>
      <c r="BD23" s="59">
        <f>BA23+BB23+BC23</f>
        <v>27.76</v>
      </c>
      <c r="BE23" s="31"/>
      <c r="BF23" s="56"/>
      <c r="BG23" s="33"/>
      <c r="BH23" s="33"/>
      <c r="BI23" s="33"/>
      <c r="BJ23" s="33"/>
      <c r="BK23" s="33"/>
      <c r="BL23" s="77">
        <f>BE23+BF23</f>
        <v>0</v>
      </c>
      <c r="BM23" s="30">
        <f>BG23/2</f>
        <v>0</v>
      </c>
      <c r="BN23" s="26">
        <f>(BH23*3)+(BI23*5)+(BJ23*5)+(BK23*20)</f>
        <v>0</v>
      </c>
      <c r="BO23" s="119">
        <f>BL23+BM23+BN23</f>
        <v>0</v>
      </c>
      <c r="BP23" s="120"/>
      <c r="BQ23" s="32"/>
      <c r="BR23" s="32"/>
      <c r="BS23" s="32"/>
      <c r="BT23" s="33"/>
      <c r="BU23" s="33"/>
      <c r="BV23" s="33"/>
      <c r="BW23" s="33"/>
      <c r="BX23" s="34"/>
      <c r="BY23" s="31">
        <f>BP23+BQ23+BR23+BS23</f>
        <v>0</v>
      </c>
      <c r="BZ23" s="30">
        <f>BT23/2</f>
        <v>0</v>
      </c>
      <c r="CA23" s="26">
        <f>(BU23*3)+(BV23*5)+(BW23*5)+(BX23*20)</f>
        <v>0</v>
      </c>
      <c r="CB23" s="59">
        <f>BY23+BZ23+CA23</f>
        <v>0</v>
      </c>
      <c r="CC23" s="35"/>
      <c r="CD23" s="32"/>
      <c r="CE23" s="33"/>
      <c r="CF23" s="33"/>
      <c r="CG23" s="33"/>
      <c r="CH23" s="33"/>
      <c r="CI23" s="34"/>
      <c r="CJ23" s="31">
        <f>CC23+CD23</f>
        <v>0</v>
      </c>
      <c r="CK23" s="30">
        <f>CE23/2</f>
        <v>0</v>
      </c>
      <c r="CL23" s="26">
        <f>(CF23*3)+(CG23*5)+(CH23*5)+(CI23*20)</f>
        <v>0</v>
      </c>
      <c r="CM23" s="91">
        <f>CJ23+CK23+CL23</f>
        <v>0</v>
      </c>
      <c r="CN23" s="1"/>
      <c r="CO23" s="1"/>
      <c r="CP23" s="2"/>
      <c r="CQ23" s="2"/>
      <c r="CR23" s="2"/>
      <c r="CS23" s="2"/>
      <c r="CT23" s="2"/>
      <c r="CU23" s="78"/>
      <c r="CV23" s="14"/>
      <c r="CW23" s="6"/>
      <c r="CX23" s="48"/>
      <c r="CY23" s="1"/>
      <c r="CZ23" s="1"/>
      <c r="DA23" s="2"/>
      <c r="DB23" s="2"/>
      <c r="DC23" s="2"/>
      <c r="DD23" s="2"/>
      <c r="DE23" s="2"/>
      <c r="DF23" s="78"/>
      <c r="DG23" s="14"/>
      <c r="DH23" s="6"/>
      <c r="DI23" s="48"/>
      <c r="DJ23" s="1"/>
      <c r="DK23" s="1"/>
      <c r="DL23" s="2"/>
      <c r="DM23" s="2"/>
      <c r="DN23" s="2"/>
      <c r="DO23" s="2"/>
      <c r="DP23" s="2"/>
      <c r="DQ23" s="78"/>
      <c r="DR23" s="14"/>
      <c r="DS23" s="6"/>
      <c r="DT23" s="48"/>
      <c r="DU23" s="1"/>
      <c r="DV23" s="1"/>
      <c r="DW23" s="2"/>
      <c r="DX23" s="2"/>
      <c r="DY23" s="2"/>
      <c r="DZ23" s="2"/>
      <c r="EA23" s="2"/>
      <c r="EB23" s="78"/>
      <c r="EC23" s="14"/>
      <c r="ED23" s="6"/>
      <c r="EE23" s="48"/>
      <c r="EF23" s="1"/>
      <c r="EG23" s="1"/>
      <c r="EH23" s="2"/>
      <c r="EI23" s="2"/>
      <c r="EJ23" s="2"/>
      <c r="EK23" s="2"/>
      <c r="EL23" s="2"/>
      <c r="EM23" s="78"/>
      <c r="EN23" s="14"/>
      <c r="EO23" s="6"/>
      <c r="EP23" s="48"/>
      <c r="EQ23" s="1"/>
      <c r="ER23" s="1"/>
      <c r="ES23" s="2"/>
      <c r="ET23" s="2"/>
      <c r="EU23" s="2"/>
      <c r="EV23" s="2"/>
      <c r="EW23" s="2"/>
      <c r="EX23" s="78"/>
      <c r="EY23" s="14"/>
      <c r="EZ23" s="6"/>
      <c r="FA23" s="48"/>
      <c r="FB23" s="1"/>
      <c r="FC23" s="1"/>
      <c r="FD23" s="2"/>
      <c r="FE23" s="2"/>
      <c r="FF23" s="2"/>
      <c r="FG23" s="2"/>
      <c r="FH23" s="2"/>
      <c r="FI23" s="78"/>
      <c r="FJ23" s="14"/>
      <c r="FK23" s="6"/>
      <c r="FL23" s="48"/>
      <c r="FM23" s="1"/>
      <c r="FN23" s="1"/>
      <c r="FO23" s="2"/>
      <c r="FP23" s="2"/>
      <c r="FQ23" s="2"/>
      <c r="FR23" s="2"/>
      <c r="FS23" s="2"/>
      <c r="FT23" s="78"/>
      <c r="FU23" s="14"/>
      <c r="FV23" s="6"/>
      <c r="FW23" s="48"/>
      <c r="FX23" s="1"/>
      <c r="FY23" s="1"/>
      <c r="FZ23" s="2"/>
      <c r="GA23" s="2"/>
      <c r="GB23" s="2"/>
      <c r="GC23" s="2"/>
      <c r="GD23" s="2"/>
      <c r="GE23" s="78"/>
      <c r="GF23" s="14"/>
      <c r="GG23" s="6"/>
      <c r="GH23" s="48"/>
      <c r="GI23" s="1"/>
      <c r="GJ23" s="1"/>
      <c r="GK23" s="2"/>
      <c r="GL23" s="2"/>
      <c r="GM23" s="2"/>
      <c r="GN23" s="2"/>
      <c r="GO23" s="2"/>
      <c r="GP23" s="78"/>
      <c r="GQ23" s="14"/>
      <c r="GR23" s="6"/>
      <c r="GS23" s="48"/>
      <c r="GT23" s="1"/>
      <c r="GU23" s="1"/>
      <c r="GV23" s="2"/>
      <c r="GW23" s="2"/>
      <c r="GX23" s="2"/>
      <c r="GY23" s="2"/>
      <c r="GZ23" s="2"/>
      <c r="HA23" s="78"/>
      <c r="HB23" s="14"/>
      <c r="HC23" s="6"/>
      <c r="HD23" s="48"/>
      <c r="HE23" s="1"/>
      <c r="HF23" s="1"/>
      <c r="HG23" s="2"/>
      <c r="HH23" s="2"/>
      <c r="HI23" s="2"/>
      <c r="HJ23" s="2"/>
      <c r="HK23" s="2"/>
      <c r="HL23" s="78"/>
      <c r="HM23" s="14"/>
      <c r="HN23" s="6"/>
      <c r="HO23" s="48"/>
      <c r="HP23" s="1"/>
      <c r="HQ23" s="1"/>
      <c r="HR23" s="2"/>
      <c r="HS23" s="2"/>
      <c r="HT23" s="2"/>
      <c r="HU23" s="2"/>
      <c r="HV23" s="2"/>
      <c r="HW23" s="78"/>
      <c r="HX23" s="14"/>
      <c r="HY23" s="6"/>
      <c r="HZ23" s="48"/>
      <c r="IA23" s="1"/>
      <c r="IB23" s="1"/>
      <c r="IC23" s="2"/>
      <c r="ID23" s="2"/>
      <c r="IE23" s="2"/>
      <c r="IF23" s="2"/>
      <c r="IG23" s="2"/>
      <c r="IH23" s="78"/>
      <c r="II23" s="14"/>
      <c r="IJ23" s="6"/>
      <c r="IK23" s="48"/>
      <c r="IL23" s="49"/>
    </row>
    <row r="24" spans="1:246">
      <c r="A24" s="131"/>
      <c r="B24" s="132"/>
      <c r="C24" s="132"/>
      <c r="D24" s="133"/>
      <c r="E24" s="133"/>
      <c r="F24" s="154"/>
      <c r="G24" s="134"/>
      <c r="H24" s="135"/>
      <c r="I24" s="136"/>
      <c r="J24" s="137"/>
      <c r="K24" s="138"/>
      <c r="L24" s="139"/>
      <c r="M24" s="140"/>
      <c r="N24" s="141"/>
      <c r="O24" s="142"/>
      <c r="P24" s="143"/>
      <c r="Q24" s="144"/>
      <c r="R24" s="144"/>
      <c r="S24" s="144"/>
      <c r="T24" s="144"/>
      <c r="U24" s="144"/>
      <c r="V24" s="144"/>
      <c r="W24" s="145"/>
      <c r="X24" s="145"/>
      <c r="Y24" s="145"/>
      <c r="Z24" s="145"/>
      <c r="AA24" s="146"/>
      <c r="AB24" s="147"/>
      <c r="AC24" s="148"/>
      <c r="AD24" s="149"/>
      <c r="AE24" s="150"/>
      <c r="AF24" s="143"/>
      <c r="AG24" s="144"/>
      <c r="AH24" s="144"/>
      <c r="AI24" s="144"/>
      <c r="AJ24" s="145"/>
      <c r="AK24" s="145"/>
      <c r="AL24" s="145"/>
      <c r="AM24" s="145"/>
      <c r="AN24" s="146"/>
      <c r="AO24" s="147"/>
      <c r="AP24" s="148"/>
      <c r="AQ24" s="149"/>
      <c r="AR24" s="155"/>
      <c r="AS24" s="143"/>
      <c r="AT24" s="144"/>
      <c r="AU24" s="144"/>
      <c r="AV24" s="145"/>
      <c r="AW24" s="145"/>
      <c r="AX24" s="145"/>
      <c r="AY24" s="145"/>
      <c r="AZ24" s="146"/>
      <c r="BA24" s="147"/>
      <c r="BB24" s="148"/>
      <c r="BC24" s="149"/>
      <c r="BD24" s="150"/>
      <c r="BE24" s="147"/>
      <c r="BF24" s="151"/>
      <c r="BG24" s="145"/>
      <c r="BH24" s="145"/>
      <c r="BI24" s="145"/>
      <c r="BJ24" s="145"/>
      <c r="BK24" s="146"/>
      <c r="BL24" s="152"/>
      <c r="BM24" s="141"/>
      <c r="BN24" s="140"/>
      <c r="BO24" s="153"/>
      <c r="BP24" s="143"/>
      <c r="BQ24" s="32"/>
      <c r="BR24" s="32"/>
      <c r="BS24" s="32"/>
      <c r="BT24" s="33"/>
      <c r="BU24" s="33"/>
      <c r="BV24" s="33"/>
      <c r="BW24" s="33"/>
      <c r="BX24" s="34"/>
      <c r="BY24" s="31">
        <f t="shared" ref="BY19:BY43" si="36">BP24+BQ24+BR24+BS24</f>
        <v>0</v>
      </c>
      <c r="BZ24" s="30">
        <f t="shared" ref="BZ19:BZ43" si="37">BT24/2</f>
        <v>0</v>
      </c>
      <c r="CA24" s="36">
        <f t="shared" ref="CA19:CA43" si="38">(BU24*3)+(BV24*5)+(BW24*5)+(BX24*20)</f>
        <v>0</v>
      </c>
      <c r="CB24" s="95">
        <f t="shared" ref="CB19:CB43" si="39">BY24+BZ24+CA24</f>
        <v>0</v>
      </c>
      <c r="CC24" s="35"/>
      <c r="CD24" s="32"/>
      <c r="CE24" s="33"/>
      <c r="CF24" s="33"/>
      <c r="CG24" s="33"/>
      <c r="CH24" s="33"/>
      <c r="CI24" s="34"/>
      <c r="CJ24" s="31">
        <f t="shared" ref="CJ19:CJ43" si="40">CC24+CD24</f>
        <v>0</v>
      </c>
      <c r="CK24" s="30">
        <f t="shared" ref="CK19:CK43" si="41">CE24/2</f>
        <v>0</v>
      </c>
      <c r="CL24" s="26">
        <f t="shared" ref="CL19:CL43" si="42">(CF24*3)+(CG24*5)+(CH24*5)+(CI24*20)</f>
        <v>0</v>
      </c>
      <c r="CM24" s="91">
        <f t="shared" ref="CM19:CM43" si="43">CJ24+CK24+CL24</f>
        <v>0</v>
      </c>
      <c r="CN24" s="1"/>
      <c r="CO24" s="1"/>
      <c r="CP24" s="2"/>
      <c r="CQ24" s="2"/>
      <c r="CR24" s="2"/>
      <c r="CS24" s="2"/>
      <c r="CT24" s="2"/>
      <c r="CU24" s="78"/>
      <c r="CV24" s="14"/>
      <c r="CW24" s="6"/>
      <c r="CX24" s="48"/>
      <c r="CY24" s="1"/>
      <c r="CZ24" s="1"/>
      <c r="DA24" s="2"/>
      <c r="DB24" s="2"/>
      <c r="DC24" s="2"/>
      <c r="DD24" s="2"/>
      <c r="DE24" s="2"/>
      <c r="DF24" s="78"/>
      <c r="DG24" s="14"/>
      <c r="DH24" s="6"/>
      <c r="DI24" s="48"/>
      <c r="DJ24" s="1"/>
      <c r="DK24" s="1"/>
      <c r="DL24" s="2"/>
      <c r="DM24" s="2"/>
      <c r="DN24" s="2"/>
      <c r="DO24" s="2"/>
      <c r="DP24" s="2"/>
      <c r="DQ24" s="78"/>
      <c r="DR24" s="14"/>
      <c r="DS24" s="6"/>
      <c r="DT24" s="48"/>
      <c r="DU24" s="1"/>
      <c r="DV24" s="1"/>
      <c r="DW24" s="2"/>
      <c r="DX24" s="2"/>
      <c r="DY24" s="2"/>
      <c r="DZ24" s="2"/>
      <c r="EA24" s="2"/>
      <c r="EB24" s="78"/>
      <c r="EC24" s="14"/>
      <c r="ED24" s="6"/>
      <c r="EE24" s="48"/>
      <c r="EF24" s="1"/>
      <c r="EG24" s="1"/>
      <c r="EH24" s="2"/>
      <c r="EI24" s="2"/>
      <c r="EJ24" s="2"/>
      <c r="EK24" s="2"/>
      <c r="EL24" s="2"/>
      <c r="EM24" s="78"/>
      <c r="EN24" s="14"/>
      <c r="EO24" s="6"/>
      <c r="EP24" s="48"/>
      <c r="EQ24" s="1"/>
      <c r="ER24" s="1"/>
      <c r="ES24" s="2"/>
      <c r="ET24" s="2"/>
      <c r="EU24" s="2"/>
      <c r="EV24" s="2"/>
      <c r="EW24" s="2"/>
      <c r="EX24" s="78"/>
      <c r="EY24" s="14"/>
      <c r="EZ24" s="6"/>
      <c r="FA24" s="48"/>
      <c r="FB24" s="1"/>
      <c r="FC24" s="1"/>
      <c r="FD24" s="2"/>
      <c r="FE24" s="2"/>
      <c r="FF24" s="2"/>
      <c r="FG24" s="2"/>
      <c r="FH24" s="2"/>
      <c r="FI24" s="78"/>
      <c r="FJ24" s="14"/>
      <c r="FK24" s="6"/>
      <c r="FL24" s="48"/>
      <c r="FM24" s="1"/>
      <c r="FN24" s="1"/>
      <c r="FO24" s="2"/>
      <c r="FP24" s="2"/>
      <c r="FQ24" s="2"/>
      <c r="FR24" s="2"/>
      <c r="FS24" s="2"/>
      <c r="FT24" s="78"/>
      <c r="FU24" s="14"/>
      <c r="FV24" s="6"/>
      <c r="FW24" s="48"/>
      <c r="FX24" s="1"/>
      <c r="FY24" s="1"/>
      <c r="FZ24" s="2"/>
      <c r="GA24" s="2"/>
      <c r="GB24" s="2"/>
      <c r="GC24" s="2"/>
      <c r="GD24" s="2"/>
      <c r="GE24" s="78"/>
      <c r="GF24" s="14"/>
      <c r="GG24" s="6"/>
      <c r="GH24" s="48"/>
      <c r="GI24" s="1"/>
      <c r="GJ24" s="1"/>
      <c r="GK24" s="2"/>
      <c r="GL24" s="2"/>
      <c r="GM24" s="2"/>
      <c r="GN24" s="2"/>
      <c r="GO24" s="2"/>
      <c r="GP24" s="78"/>
      <c r="GQ24" s="14"/>
      <c r="GR24" s="6"/>
      <c r="GS24" s="48"/>
      <c r="GT24" s="1"/>
      <c r="GU24" s="1"/>
      <c r="GV24" s="2"/>
      <c r="GW24" s="2"/>
      <c r="GX24" s="2"/>
      <c r="GY24" s="2"/>
      <c r="GZ24" s="2"/>
      <c r="HA24" s="78"/>
      <c r="HB24" s="14"/>
      <c r="HC24" s="6"/>
      <c r="HD24" s="48"/>
      <c r="HE24" s="1"/>
      <c r="HF24" s="1"/>
      <c r="HG24" s="2"/>
      <c r="HH24" s="2"/>
      <c r="HI24" s="2"/>
      <c r="HJ24" s="2"/>
      <c r="HK24" s="2"/>
      <c r="HL24" s="78"/>
      <c r="HM24" s="14"/>
      <c r="HN24" s="6"/>
      <c r="HO24" s="48"/>
      <c r="HP24" s="1"/>
      <c r="HQ24" s="1"/>
      <c r="HR24" s="2"/>
      <c r="HS24" s="2"/>
      <c r="HT24" s="2"/>
      <c r="HU24" s="2"/>
      <c r="HV24" s="2"/>
      <c r="HW24" s="78"/>
      <c r="HX24" s="14"/>
      <c r="HY24" s="6"/>
      <c r="HZ24" s="48"/>
      <c r="IA24" s="1"/>
      <c r="IB24" s="1"/>
      <c r="IC24" s="2"/>
      <c r="ID24" s="2"/>
      <c r="IE24" s="2"/>
      <c r="IF24" s="2"/>
      <c r="IG24" s="2"/>
      <c r="IH24" s="78"/>
      <c r="II24" s="14"/>
      <c r="IJ24" s="6"/>
      <c r="IK24" s="48"/>
      <c r="IL24" s="49"/>
    </row>
    <row r="25" spans="1:246">
      <c r="A25" s="37"/>
      <c r="B25" s="80" t="s">
        <v>82</v>
      </c>
      <c r="C25" s="28"/>
      <c r="D25" s="29"/>
      <c r="E25" s="81" t="s">
        <v>83</v>
      </c>
      <c r="F25" s="82" t="s">
        <v>84</v>
      </c>
      <c r="G25" s="27" t="str">
        <f>IF(AND(OR($G$2="Y",$H$2="Y"),I25&lt;5,J25&lt;5),IF(AND(I25=I24,J25=J24),G24+1,1),"")</f>
        <v/>
      </c>
      <c r="H25" s="24" t="e">
        <f>IF(AND($H$2="Y",J25&gt;0,OR(AND(G25=1,#REF!=10),AND(G25=2,#REF!=20),AND(G25=3,#REF!=30),AND(G25=4,#REF!=40),AND(G25=5,#REF!=50),AND(G25=6,#REF!=60),AND(G25=7,#REF!=70),AND(G25=8,#REF!=80),AND(G25=9,#REF!=90),AND(G25=10,#REF!=100))),VLOOKUP(J25-1,SortLookup!$A$13:$B$16,2,FALSE),"")</f>
        <v>#REF!</v>
      </c>
      <c r="I25" s="38">
        <f>IF(ISNA(VLOOKUP(E25,SortLookup!$A$1:$B$5,2,FALSE))," ",VLOOKUP(E25,SortLookup!$A$1:$B$5,2,FALSE))</f>
        <v>0</v>
      </c>
      <c r="J25" s="38">
        <f>IF(ISNA(VLOOKUP(F25,SortLookup!$A$7:$B$11,2,FALSE))," ",VLOOKUP(F25,SortLookup!$A$7:$B$11,2,FALSE))</f>
        <v>1</v>
      </c>
      <c r="K25" s="91">
        <f>L25+M25+N25</f>
        <v>90.16</v>
      </c>
      <c r="L25" s="77">
        <f>AB25+AO25+BA25+BL25+BY25+CJ25+CU25+DF25+DQ25+EB25+EM25+EX25+FI25+FT25+GE25+GP25+HA25+HL25+HW25+IH25</f>
        <v>65.16</v>
      </c>
      <c r="M25" s="26">
        <f>AD25+AQ25+BC25+BN25+CA25+CL25+CW25+DH25+DS25+ED25+EO25+EZ25+FK25+FV25+GG25+GR25+HC25+HN25+HY25+IJ25</f>
        <v>0</v>
      </c>
      <c r="N25" s="30">
        <f>O25</f>
        <v>25</v>
      </c>
      <c r="O25" s="118">
        <f>W25+AJ25+AV25+BG25+BT25+CE25+CP25+DA25+DL25+DW25+EH25+ES25+FD25+FO25+FZ25+GK25+GV25+HG25+HR25+IC25</f>
        <v>25</v>
      </c>
      <c r="P25" s="35">
        <v>15.94</v>
      </c>
      <c r="Q25" s="32"/>
      <c r="R25" s="32"/>
      <c r="S25" s="32"/>
      <c r="T25" s="32"/>
      <c r="U25" s="32"/>
      <c r="V25" s="32"/>
      <c r="W25" s="33">
        <v>2</v>
      </c>
      <c r="X25" s="33"/>
      <c r="Y25" s="33"/>
      <c r="Z25" s="33"/>
      <c r="AA25" s="34"/>
      <c r="AB25" s="31">
        <f>P25+Q25+R25+S25+T25+U25+V25</f>
        <v>15.94</v>
      </c>
      <c r="AC25" s="30">
        <f>W25</f>
        <v>2</v>
      </c>
      <c r="AD25" s="26">
        <f>(X25*3)+(Y25*5)+(Z25*5)+(AA25*20)</f>
        <v>0</v>
      </c>
      <c r="AE25" s="59">
        <f>AB25+AC25+AD25</f>
        <v>17.940000000000001</v>
      </c>
      <c r="AF25" s="35">
        <v>30.28</v>
      </c>
      <c r="AG25" s="32"/>
      <c r="AH25" s="32"/>
      <c r="AI25" s="32"/>
      <c r="AJ25" s="33">
        <v>13</v>
      </c>
      <c r="AK25" s="33"/>
      <c r="AL25" s="33"/>
      <c r="AM25" s="33"/>
      <c r="AN25" s="34"/>
      <c r="AO25" s="31">
        <f>AF25+AG25+AH25+AI25</f>
        <v>30.28</v>
      </c>
      <c r="AP25" s="30">
        <f>AJ25</f>
        <v>13</v>
      </c>
      <c r="AQ25" s="26">
        <f>(AK25*3)+(AL25*5)+(AM25*5)+(AN25*20)</f>
        <v>0</v>
      </c>
      <c r="AR25" s="59">
        <f>AO25+AP25+AQ25</f>
        <v>43.28</v>
      </c>
      <c r="AS25" s="35">
        <v>18.940000000000001</v>
      </c>
      <c r="AT25" s="32"/>
      <c r="AU25" s="32"/>
      <c r="AV25" s="33">
        <v>10</v>
      </c>
      <c r="AW25" s="33"/>
      <c r="AX25" s="33"/>
      <c r="AY25" s="33"/>
      <c r="AZ25" s="34"/>
      <c r="BA25" s="31">
        <f>AS25+AT25+AU25</f>
        <v>18.940000000000001</v>
      </c>
      <c r="BB25" s="30">
        <f>AV25</f>
        <v>10</v>
      </c>
      <c r="BC25" s="26">
        <f>(AW25*3)+(AX25*5)+(AY25*5)+(AZ25*20)</f>
        <v>0</v>
      </c>
      <c r="BD25" s="59">
        <f>BA25+BB25+BC25</f>
        <v>28.94</v>
      </c>
      <c r="BE25" s="31"/>
      <c r="BF25" s="56"/>
      <c r="BG25" s="33"/>
      <c r="BH25" s="33"/>
      <c r="BI25" s="33"/>
      <c r="BJ25" s="33"/>
      <c r="BK25" s="33"/>
      <c r="BL25" s="77">
        <f>BE25+BF25</f>
        <v>0</v>
      </c>
      <c r="BM25" s="30">
        <f>BG25/2</f>
        <v>0</v>
      </c>
      <c r="BN25" s="26">
        <f>(BH25*3)+(BI25*5)+(BJ25*5)+(BK25*20)</f>
        <v>0</v>
      </c>
      <c r="BO25" s="119">
        <f>BL25+BM25+BN25</f>
        <v>0</v>
      </c>
      <c r="BP25" s="120"/>
      <c r="BQ25" s="32"/>
      <c r="BR25" s="32"/>
      <c r="BS25" s="32"/>
      <c r="BT25" s="33"/>
      <c r="BU25" s="33"/>
      <c r="BV25" s="33"/>
      <c r="BW25" s="33"/>
      <c r="BX25" s="34"/>
      <c r="BY25" s="31">
        <f>BP25+BQ25+BR25+BS25</f>
        <v>0</v>
      </c>
      <c r="BZ25" s="30">
        <f>BT25/2</f>
        <v>0</v>
      </c>
      <c r="CA25" s="26">
        <f>(BU25*3)+(BV25*5)+(BW25*5)+(BX25*20)</f>
        <v>0</v>
      </c>
      <c r="CB25" s="59">
        <f>BY25+BZ25+CA25</f>
        <v>0</v>
      </c>
      <c r="CC25" s="35"/>
      <c r="CD25" s="32"/>
      <c r="CE25" s="33"/>
      <c r="CF25" s="33"/>
      <c r="CG25" s="33"/>
      <c r="CH25" s="33"/>
      <c r="CI25" s="34"/>
      <c r="CJ25" s="31">
        <f>CC25+CD25</f>
        <v>0</v>
      </c>
      <c r="CK25" s="30">
        <f>CE25/2</f>
        <v>0</v>
      </c>
      <c r="CL25" s="26">
        <f>(CF25*3)+(CG25*5)+(CH25*5)+(CI25*20)</f>
        <v>0</v>
      </c>
      <c r="CM25" s="91">
        <f>CJ25+CK25+CL25</f>
        <v>0</v>
      </c>
      <c r="CN25" s="1"/>
      <c r="CO25" s="1"/>
      <c r="CP25" s="2"/>
      <c r="CQ25" s="2"/>
      <c r="CR25" s="2"/>
      <c r="CS25" s="2"/>
      <c r="CT25" s="2"/>
      <c r="CU25" s="78"/>
      <c r="CV25" s="14"/>
      <c r="CW25" s="6"/>
      <c r="CX25" s="48"/>
      <c r="CY25" s="1"/>
      <c r="CZ25" s="1"/>
      <c r="DA25" s="2"/>
      <c r="DB25" s="2"/>
      <c r="DC25" s="2"/>
      <c r="DD25" s="2"/>
      <c r="DE25" s="2"/>
      <c r="DF25" s="78"/>
      <c r="DG25" s="14"/>
      <c r="DH25" s="6"/>
      <c r="DI25" s="48"/>
      <c r="DJ25" s="1"/>
      <c r="DK25" s="1"/>
      <c r="DL25" s="2"/>
      <c r="DM25" s="2"/>
      <c r="DN25" s="2"/>
      <c r="DO25" s="2"/>
      <c r="DP25" s="2"/>
      <c r="DQ25" s="78"/>
      <c r="DR25" s="14"/>
      <c r="DS25" s="6"/>
      <c r="DT25" s="48"/>
      <c r="DU25" s="1"/>
      <c r="DV25" s="1"/>
      <c r="DW25" s="2"/>
      <c r="DX25" s="2"/>
      <c r="DY25" s="2"/>
      <c r="DZ25" s="2"/>
      <c r="EA25" s="2"/>
      <c r="EB25" s="78"/>
      <c r="EC25" s="14"/>
      <c r="ED25" s="6"/>
      <c r="EE25" s="48"/>
      <c r="EF25" s="1"/>
      <c r="EG25" s="1"/>
      <c r="EH25" s="2"/>
      <c r="EI25" s="2"/>
      <c r="EJ25" s="2"/>
      <c r="EK25" s="2"/>
      <c r="EL25" s="2"/>
      <c r="EM25" s="78"/>
      <c r="EN25" s="14"/>
      <c r="EO25" s="6"/>
      <c r="EP25" s="48"/>
      <c r="EQ25" s="1"/>
      <c r="ER25" s="1"/>
      <c r="ES25" s="2"/>
      <c r="ET25" s="2"/>
      <c r="EU25" s="2"/>
      <c r="EV25" s="2"/>
      <c r="EW25" s="2"/>
      <c r="EX25" s="78"/>
      <c r="EY25" s="14"/>
      <c r="EZ25" s="6"/>
      <c r="FA25" s="48"/>
      <c r="FB25" s="1"/>
      <c r="FC25" s="1"/>
      <c r="FD25" s="2"/>
      <c r="FE25" s="2"/>
      <c r="FF25" s="2"/>
      <c r="FG25" s="2"/>
      <c r="FH25" s="2"/>
      <c r="FI25" s="78"/>
      <c r="FJ25" s="14"/>
      <c r="FK25" s="6"/>
      <c r="FL25" s="48"/>
      <c r="FM25" s="1"/>
      <c r="FN25" s="1"/>
      <c r="FO25" s="2"/>
      <c r="FP25" s="2"/>
      <c r="FQ25" s="2"/>
      <c r="FR25" s="2"/>
      <c r="FS25" s="2"/>
      <c r="FT25" s="78"/>
      <c r="FU25" s="14"/>
      <c r="FV25" s="6"/>
      <c r="FW25" s="48"/>
      <c r="FX25" s="1"/>
      <c r="FY25" s="1"/>
      <c r="FZ25" s="2"/>
      <c r="GA25" s="2"/>
      <c r="GB25" s="2"/>
      <c r="GC25" s="2"/>
      <c r="GD25" s="2"/>
      <c r="GE25" s="78"/>
      <c r="GF25" s="14"/>
      <c r="GG25" s="6"/>
      <c r="GH25" s="48"/>
      <c r="GI25" s="1"/>
      <c r="GJ25" s="1"/>
      <c r="GK25" s="2"/>
      <c r="GL25" s="2"/>
      <c r="GM25" s="2"/>
      <c r="GN25" s="2"/>
      <c r="GO25" s="2"/>
      <c r="GP25" s="78"/>
      <c r="GQ25" s="14"/>
      <c r="GR25" s="6"/>
      <c r="GS25" s="48"/>
      <c r="GT25" s="1"/>
      <c r="GU25" s="1"/>
      <c r="GV25" s="2"/>
      <c r="GW25" s="2"/>
      <c r="GX25" s="2"/>
      <c r="GY25" s="2"/>
      <c r="GZ25" s="2"/>
      <c r="HA25" s="78"/>
      <c r="HB25" s="14"/>
      <c r="HC25" s="6"/>
      <c r="HD25" s="48"/>
      <c r="HE25" s="1"/>
      <c r="HF25" s="1"/>
      <c r="HG25" s="2"/>
      <c r="HH25" s="2"/>
      <c r="HI25" s="2"/>
      <c r="HJ25" s="2"/>
      <c r="HK25" s="2"/>
      <c r="HL25" s="78"/>
      <c r="HM25" s="14"/>
      <c r="HN25" s="6"/>
      <c r="HO25" s="48"/>
      <c r="HP25" s="1"/>
      <c r="HQ25" s="1"/>
      <c r="HR25" s="2"/>
      <c r="HS25" s="2"/>
      <c r="HT25" s="2"/>
      <c r="HU25" s="2"/>
      <c r="HV25" s="2"/>
      <c r="HW25" s="78"/>
      <c r="HX25" s="14"/>
      <c r="HY25" s="6"/>
      <c r="HZ25" s="48"/>
      <c r="IA25" s="1"/>
      <c r="IB25" s="1"/>
      <c r="IC25" s="2"/>
      <c r="ID25" s="2"/>
      <c r="IE25" s="2"/>
      <c r="IF25" s="2"/>
      <c r="IG25" s="2"/>
      <c r="IH25" s="78"/>
      <c r="II25" s="14"/>
      <c r="IJ25" s="6"/>
      <c r="IK25" s="48"/>
      <c r="IL25" s="49"/>
    </row>
    <row r="26" spans="1:246">
      <c r="A26" s="37"/>
      <c r="B26" s="28" t="s">
        <v>85</v>
      </c>
      <c r="C26" s="28"/>
      <c r="D26" s="29"/>
      <c r="E26" s="29" t="s">
        <v>83</v>
      </c>
      <c r="F26" s="58" t="s">
        <v>84</v>
      </c>
      <c r="G26" s="27" t="str">
        <f>IF(AND(OR($G$2="Y",$H$2="Y"),I26&lt;5,J26&lt;5),IF(AND(I26=#REF!,J26=#REF!),#REF!+1,1),"")</f>
        <v/>
      </c>
      <c r="H26" s="24" t="e">
        <f>IF(AND($H$2="Y",J26&gt;0,OR(AND(G26=1,#REF!=10),AND(G26=2,#REF!=20),AND(G26=3,#REF!=30),AND(G26=4,#REF!=40),AND(G26=5,#REF!=50),AND(G26=6,#REF!=60),AND(G26=7,#REF!=70),AND(G26=8,#REF!=80),AND(G26=9,#REF!=90),AND(G26=10,#REF!=100))),VLOOKUP(J26-1,SortLookup!$A$13:$B$16,2,FALSE),"")</f>
        <v>#REF!</v>
      </c>
      <c r="I26" s="38">
        <f>IF(ISNA(VLOOKUP(E26,SortLookup!$A$1:$B$5,2,FALSE))," ",VLOOKUP(E26,SortLookup!$A$1:$B$5,2,FALSE))</f>
        <v>0</v>
      </c>
      <c r="J26" s="38">
        <f>IF(ISNA(VLOOKUP(F26,SortLookup!$A$7:$B$11,2,FALSE))," ",VLOOKUP(F26,SortLookup!$A$7:$B$11,2,FALSE))</f>
        <v>1</v>
      </c>
      <c r="K26" s="91">
        <f>L26+M26+N26</f>
        <v>108.62</v>
      </c>
      <c r="L26" s="77">
        <f>AB26+AO26+BA26+BL26+BY26+CJ26+CU26+DF26+DQ26+EB26+EM26+EX26+FI26+FT26+GE26+GP26+HA26+HL26+HW26+IH26</f>
        <v>55.62</v>
      </c>
      <c r="M26" s="26">
        <f>AD26+AQ26+BC26+BN26+CA26+CL26+CW26+DH26+DS26+ED26+EO26+EZ26+FK26+FV26+GG26+GR26+HC26+HN26+HY26+IJ26</f>
        <v>5</v>
      </c>
      <c r="N26" s="30">
        <f>O26</f>
        <v>48</v>
      </c>
      <c r="O26" s="118">
        <f>W26+AJ26+AV26+BG26+BT26+CE26+CP26+DA26+DL26+DW26+EH26+ES26+FD26+FO26+FZ26+GK26+GV26+HG26+HR26+IC26</f>
        <v>48</v>
      </c>
      <c r="P26" s="35">
        <v>13.64</v>
      </c>
      <c r="Q26" s="32"/>
      <c r="R26" s="32"/>
      <c r="S26" s="32"/>
      <c r="T26" s="32"/>
      <c r="U26" s="32"/>
      <c r="V26" s="32"/>
      <c r="W26" s="33">
        <v>9</v>
      </c>
      <c r="X26" s="33"/>
      <c r="Y26" s="33"/>
      <c r="Z26" s="33">
        <v>1</v>
      </c>
      <c r="AA26" s="34"/>
      <c r="AB26" s="31">
        <f>P26+Q26+R26+S26+T26+U26+V26</f>
        <v>13.64</v>
      </c>
      <c r="AC26" s="30">
        <f>W26</f>
        <v>9</v>
      </c>
      <c r="AD26" s="26">
        <f>(X26*3)+(Y26*5)+(Z26*5)+(AA26*20)</f>
        <v>5</v>
      </c>
      <c r="AE26" s="59">
        <f>AB26+AC26+AD26</f>
        <v>27.64</v>
      </c>
      <c r="AF26" s="35">
        <v>29.75</v>
      </c>
      <c r="AG26" s="32"/>
      <c r="AH26" s="32"/>
      <c r="AI26" s="32"/>
      <c r="AJ26" s="33">
        <v>29</v>
      </c>
      <c r="AK26" s="33"/>
      <c r="AL26" s="33"/>
      <c r="AM26" s="33"/>
      <c r="AN26" s="34"/>
      <c r="AO26" s="31">
        <f>AF26+AG26+AH26+AI26</f>
        <v>29.75</v>
      </c>
      <c r="AP26" s="30">
        <f>AJ26</f>
        <v>29</v>
      </c>
      <c r="AQ26" s="26">
        <f>(AK26*3)+(AL26*5)+(AM26*5)+(AN26*20)</f>
        <v>0</v>
      </c>
      <c r="AR26" s="59">
        <f>AO26+AP26+AQ26</f>
        <v>58.75</v>
      </c>
      <c r="AS26" s="35">
        <v>12.23</v>
      </c>
      <c r="AT26" s="32"/>
      <c r="AU26" s="32"/>
      <c r="AV26" s="33">
        <v>10</v>
      </c>
      <c r="AW26" s="33"/>
      <c r="AX26" s="33"/>
      <c r="AY26" s="33"/>
      <c r="AZ26" s="34"/>
      <c r="BA26" s="31">
        <f>AS26+AT26+AU26</f>
        <v>12.23</v>
      </c>
      <c r="BB26" s="30">
        <f>AV26</f>
        <v>10</v>
      </c>
      <c r="BC26" s="26">
        <f>(AW26*3)+(AX26*5)+(AY26*5)+(AZ26*20)</f>
        <v>0</v>
      </c>
      <c r="BD26" s="59">
        <f>BA26+BB26+BC26</f>
        <v>22.23</v>
      </c>
      <c r="BE26" s="31"/>
      <c r="BF26" s="56"/>
      <c r="BG26" s="33"/>
      <c r="BH26" s="33"/>
      <c r="BI26" s="33"/>
      <c r="BJ26" s="33"/>
      <c r="BK26" s="33"/>
      <c r="BL26" s="77">
        <f>BE26+BF26</f>
        <v>0</v>
      </c>
      <c r="BM26" s="30">
        <f>BG26/2</f>
        <v>0</v>
      </c>
      <c r="BN26" s="26">
        <f>(BH26*3)+(BI26*5)+(BJ26*5)+(BK26*20)</f>
        <v>0</v>
      </c>
      <c r="BO26" s="119">
        <f>BL26+BM26+BN26</f>
        <v>0</v>
      </c>
      <c r="BP26" s="120"/>
      <c r="BQ26" s="32"/>
      <c r="BR26" s="32"/>
      <c r="BS26" s="32"/>
      <c r="BT26" s="33"/>
      <c r="BU26" s="33"/>
      <c r="BV26" s="33"/>
      <c r="BW26" s="33"/>
      <c r="BX26" s="34"/>
      <c r="BY26" s="31">
        <f>BP26+BQ26+BR26+BS26</f>
        <v>0</v>
      </c>
      <c r="BZ26" s="30">
        <f>BT26/2</f>
        <v>0</v>
      </c>
      <c r="CA26" s="26">
        <f>(BU26*3)+(BV26*5)+(BW26*5)+(BX26*20)</f>
        <v>0</v>
      </c>
      <c r="CB26" s="59">
        <f>BY26+BZ26+CA26</f>
        <v>0</v>
      </c>
      <c r="CC26" s="35"/>
      <c r="CD26" s="32"/>
      <c r="CE26" s="33"/>
      <c r="CF26" s="33"/>
      <c r="CG26" s="33"/>
      <c r="CH26" s="33"/>
      <c r="CI26" s="34"/>
      <c r="CJ26" s="31">
        <f>CC26+CD26</f>
        <v>0</v>
      </c>
      <c r="CK26" s="30">
        <f>CE26/2</f>
        <v>0</v>
      </c>
      <c r="CL26" s="26">
        <f>(CF26*3)+(CG26*5)+(CH26*5)+(CI26*20)</f>
        <v>0</v>
      </c>
      <c r="CM26" s="91">
        <f>CJ26+CK26+CL26</f>
        <v>0</v>
      </c>
      <c r="CN26" s="1"/>
      <c r="CO26" s="1"/>
      <c r="CP26" s="2"/>
      <c r="CQ26" s="2"/>
      <c r="CR26" s="2"/>
      <c r="CS26" s="2"/>
      <c r="CT26" s="2"/>
      <c r="CU26" s="78"/>
      <c r="CV26" s="14"/>
      <c r="CW26" s="6"/>
      <c r="CX26" s="48"/>
      <c r="CY26" s="1"/>
      <c r="CZ26" s="1"/>
      <c r="DA26" s="2"/>
      <c r="DB26" s="2"/>
      <c r="DC26" s="2"/>
      <c r="DD26" s="2"/>
      <c r="DE26" s="2"/>
      <c r="DF26" s="78"/>
      <c r="DG26" s="14"/>
      <c r="DH26" s="6"/>
      <c r="DI26" s="48"/>
      <c r="DJ26" s="1"/>
      <c r="DK26" s="1"/>
      <c r="DL26" s="2"/>
      <c r="DM26" s="2"/>
      <c r="DN26" s="2"/>
      <c r="DO26" s="2"/>
      <c r="DP26" s="2"/>
      <c r="DQ26" s="78"/>
      <c r="DR26" s="14"/>
      <c r="DS26" s="6"/>
      <c r="DT26" s="48"/>
      <c r="DU26" s="1"/>
      <c r="DV26" s="1"/>
      <c r="DW26" s="2"/>
      <c r="DX26" s="2"/>
      <c r="DY26" s="2"/>
      <c r="DZ26" s="2"/>
      <c r="EA26" s="2"/>
      <c r="EB26" s="78"/>
      <c r="EC26" s="14"/>
      <c r="ED26" s="6"/>
      <c r="EE26" s="48"/>
      <c r="EF26" s="1"/>
      <c r="EG26" s="1"/>
      <c r="EH26" s="2"/>
      <c r="EI26" s="2"/>
      <c r="EJ26" s="2"/>
      <c r="EK26" s="2"/>
      <c r="EL26" s="2"/>
      <c r="EM26" s="78"/>
      <c r="EN26" s="14"/>
      <c r="EO26" s="6"/>
      <c r="EP26" s="48"/>
      <c r="EQ26" s="1"/>
      <c r="ER26" s="1"/>
      <c r="ES26" s="2"/>
      <c r="ET26" s="2"/>
      <c r="EU26" s="2"/>
      <c r="EV26" s="2"/>
      <c r="EW26" s="2"/>
      <c r="EX26" s="78"/>
      <c r="EY26" s="14"/>
      <c r="EZ26" s="6"/>
      <c r="FA26" s="48"/>
      <c r="FB26" s="1"/>
      <c r="FC26" s="1"/>
      <c r="FD26" s="2"/>
      <c r="FE26" s="2"/>
      <c r="FF26" s="2"/>
      <c r="FG26" s="2"/>
      <c r="FH26" s="2"/>
      <c r="FI26" s="78"/>
      <c r="FJ26" s="14"/>
      <c r="FK26" s="6"/>
      <c r="FL26" s="48"/>
      <c r="FM26" s="1"/>
      <c r="FN26" s="1"/>
      <c r="FO26" s="2"/>
      <c r="FP26" s="2"/>
      <c r="FQ26" s="2"/>
      <c r="FR26" s="2"/>
      <c r="FS26" s="2"/>
      <c r="FT26" s="78"/>
      <c r="FU26" s="14"/>
      <c r="FV26" s="6"/>
      <c r="FW26" s="48"/>
      <c r="FX26" s="1"/>
      <c r="FY26" s="1"/>
      <c r="FZ26" s="2"/>
      <c r="GA26" s="2"/>
      <c r="GB26" s="2"/>
      <c r="GC26" s="2"/>
      <c r="GD26" s="2"/>
      <c r="GE26" s="78"/>
      <c r="GF26" s="14"/>
      <c r="GG26" s="6"/>
      <c r="GH26" s="48"/>
      <c r="GI26" s="1"/>
      <c r="GJ26" s="1"/>
      <c r="GK26" s="2"/>
      <c r="GL26" s="2"/>
      <c r="GM26" s="2"/>
      <c r="GN26" s="2"/>
      <c r="GO26" s="2"/>
      <c r="GP26" s="78"/>
      <c r="GQ26" s="14"/>
      <c r="GR26" s="6"/>
      <c r="GS26" s="48"/>
      <c r="GT26" s="1"/>
      <c r="GU26" s="1"/>
      <c r="GV26" s="2"/>
      <c r="GW26" s="2"/>
      <c r="GX26" s="2"/>
      <c r="GY26" s="2"/>
      <c r="GZ26" s="2"/>
      <c r="HA26" s="78"/>
      <c r="HB26" s="14"/>
      <c r="HC26" s="6"/>
      <c r="HD26" s="48"/>
      <c r="HE26" s="1"/>
      <c r="HF26" s="1"/>
      <c r="HG26" s="2"/>
      <c r="HH26" s="2"/>
      <c r="HI26" s="2"/>
      <c r="HJ26" s="2"/>
      <c r="HK26" s="2"/>
      <c r="HL26" s="78"/>
      <c r="HM26" s="14"/>
      <c r="HN26" s="6"/>
      <c r="HO26" s="48"/>
      <c r="HP26" s="1"/>
      <c r="HQ26" s="1"/>
      <c r="HR26" s="2"/>
      <c r="HS26" s="2"/>
      <c r="HT26" s="2"/>
      <c r="HU26" s="2"/>
      <c r="HV26" s="2"/>
      <c r="HW26" s="78"/>
      <c r="HX26" s="14"/>
      <c r="HY26" s="6"/>
      <c r="HZ26" s="48"/>
      <c r="IA26" s="1"/>
      <c r="IB26" s="1"/>
      <c r="IC26" s="2"/>
      <c r="ID26" s="2"/>
      <c r="IE26" s="2"/>
      <c r="IF26" s="2"/>
      <c r="IG26" s="2"/>
      <c r="IH26" s="78"/>
      <c r="II26" s="14"/>
      <c r="IJ26" s="6"/>
      <c r="IK26" s="48"/>
      <c r="IL26" s="49"/>
    </row>
    <row r="27" spans="1:246">
      <c r="A27" s="37"/>
      <c r="B27" s="28" t="s">
        <v>86</v>
      </c>
      <c r="C27" s="28"/>
      <c r="D27" s="29"/>
      <c r="E27" s="29" t="s">
        <v>83</v>
      </c>
      <c r="F27" s="58" t="s">
        <v>66</v>
      </c>
      <c r="G27" s="27" t="str">
        <f>IF(AND(OR($G$2="Y",$H$2="Y"),I27&lt;5,J27&lt;5),IF(AND(I27=I22,J27=J22),G22+1,1),"")</f>
        <v/>
      </c>
      <c r="H27" s="24" t="e">
        <f>IF(AND($H$2="Y",J27&gt;0,OR(AND(G27=1,#REF!=10),AND(G27=2,#REF!=20),AND(G27=3,#REF!=30),AND(G27=4,#REF!=40),AND(G27=5,#REF!=50),AND(G27=6,#REF!=60),AND(G27=7,G37=70),AND(G27=8,#REF!=80),AND(G27=9,G44=90),AND(G27=10,#REF!=100))),VLOOKUP(J27-1,SortLookup!$A$13:$B$16,2,FALSE),"")</f>
        <v>#REF!</v>
      </c>
      <c r="I27" s="38">
        <f>IF(ISNA(VLOOKUP(E27,SortLookup!$A$1:$B$5,2,FALSE))," ",VLOOKUP(E27,SortLookup!$A$1:$B$5,2,FALSE))</f>
        <v>0</v>
      </c>
      <c r="J27" s="38">
        <f>IF(ISNA(VLOOKUP(F27,SortLookup!$A$7:$B$11,2,FALSE))," ",VLOOKUP(F27,SortLookup!$A$7:$B$11,2,FALSE))</f>
        <v>3</v>
      </c>
      <c r="K27" s="91">
        <f>L27+M27+N27</f>
        <v>112.61</v>
      </c>
      <c r="L27" s="77">
        <f>AB27+AO27+BA27+BL27+BY27+CJ27+CU27+DF27+DQ27+EB27+EM27+EX27+FI27+FT27+GE27+GP27+HA27+HL27+HW27+IH27</f>
        <v>71.61</v>
      </c>
      <c r="M27" s="26">
        <f>AD27+AQ27+BC27+BN27+CA27+CL27+CW27+DH27+DS27+ED27+EO27+EZ27+FK27+FV27+GG27+GR27+HC27+HN27+HY27+IJ27</f>
        <v>0</v>
      </c>
      <c r="N27" s="30">
        <f>O27</f>
        <v>41</v>
      </c>
      <c r="O27" s="118">
        <f>W27+AJ27+AV27+BG27+BT27+CE27+CP27+DA27+DL27+DW27+EH27+ES27+FD27+FO27+FZ27+GK27+GV27+HG27+HR27+IC27</f>
        <v>41</v>
      </c>
      <c r="P27" s="35">
        <v>19.02</v>
      </c>
      <c r="Q27" s="32"/>
      <c r="R27" s="32"/>
      <c r="S27" s="32"/>
      <c r="T27" s="32"/>
      <c r="U27" s="32"/>
      <c r="V27" s="32"/>
      <c r="W27" s="33">
        <v>8</v>
      </c>
      <c r="X27" s="33"/>
      <c r="Y27" s="33"/>
      <c r="Z27" s="33"/>
      <c r="AA27" s="34"/>
      <c r="AB27" s="31">
        <f>P27+Q27+R27+S27+T27+U27+V27</f>
        <v>19.02</v>
      </c>
      <c r="AC27" s="30">
        <f>W27</f>
        <v>8</v>
      </c>
      <c r="AD27" s="26">
        <f>(X27*3)+(Y27*5)+(Z27*5)+(AA27*20)</f>
        <v>0</v>
      </c>
      <c r="AE27" s="59">
        <f>AB27+AC27+AD27</f>
        <v>27.02</v>
      </c>
      <c r="AF27" s="35">
        <v>37.159999999999997</v>
      </c>
      <c r="AG27" s="32"/>
      <c r="AH27" s="32"/>
      <c r="AI27" s="32"/>
      <c r="AJ27" s="33">
        <v>24</v>
      </c>
      <c r="AK27" s="33"/>
      <c r="AL27" s="33"/>
      <c r="AM27" s="33"/>
      <c r="AN27" s="34"/>
      <c r="AO27" s="31">
        <f>AF27+AG27+AH27+AI27</f>
        <v>37.159999999999997</v>
      </c>
      <c r="AP27" s="30">
        <f>AJ27</f>
        <v>24</v>
      </c>
      <c r="AQ27" s="26">
        <f>(AK27*3)+(AL27*5)+(AM27*5)+(AN27*20)</f>
        <v>0</v>
      </c>
      <c r="AR27" s="59">
        <f>AO27+AP27+AQ27</f>
        <v>61.16</v>
      </c>
      <c r="AS27" s="35">
        <v>15.43</v>
      </c>
      <c r="AT27" s="32"/>
      <c r="AU27" s="32"/>
      <c r="AV27" s="33">
        <v>9</v>
      </c>
      <c r="AW27" s="33"/>
      <c r="AX27" s="33"/>
      <c r="AY27" s="33"/>
      <c r="AZ27" s="34"/>
      <c r="BA27" s="31">
        <f>AS27+AT27+AU27</f>
        <v>15.43</v>
      </c>
      <c r="BB27" s="30">
        <f>AV27</f>
        <v>9</v>
      </c>
      <c r="BC27" s="26">
        <f>(AW27*3)+(AX27*5)+(AY27*5)+(AZ27*20)</f>
        <v>0</v>
      </c>
      <c r="BD27" s="59">
        <f>BA27+BB27+BC27</f>
        <v>24.43</v>
      </c>
      <c r="BE27" s="31"/>
      <c r="BF27" s="56"/>
      <c r="BG27" s="33"/>
      <c r="BH27" s="33"/>
      <c r="BI27" s="33"/>
      <c r="BJ27" s="33"/>
      <c r="BK27" s="33"/>
      <c r="BL27" s="77">
        <f>BE27+BF27</f>
        <v>0</v>
      </c>
      <c r="BM27" s="30">
        <f>BG27/2</f>
        <v>0</v>
      </c>
      <c r="BN27" s="26">
        <f>(BH27*3)+(BI27*5)+(BJ27*5)+(BK27*20)</f>
        <v>0</v>
      </c>
      <c r="BO27" s="119">
        <f>BL27+BM27+BN27</f>
        <v>0</v>
      </c>
      <c r="BP27" s="120"/>
      <c r="BQ27" s="32"/>
      <c r="BR27" s="32"/>
      <c r="BS27" s="32"/>
      <c r="BT27" s="33"/>
      <c r="BU27" s="33"/>
      <c r="BV27" s="33"/>
      <c r="BW27" s="33"/>
      <c r="BX27" s="34"/>
      <c r="BY27" s="31">
        <f>BP27+BQ27+BR27+BS27</f>
        <v>0</v>
      </c>
      <c r="BZ27" s="30">
        <f>BT27/2</f>
        <v>0</v>
      </c>
      <c r="CA27" s="26">
        <f>(BU27*3)+(BV27*5)+(BW27*5)+(BX27*20)</f>
        <v>0</v>
      </c>
      <c r="CB27" s="59">
        <f>BY27+BZ27+CA27</f>
        <v>0</v>
      </c>
      <c r="CC27" s="35"/>
      <c r="CD27" s="32"/>
      <c r="CE27" s="33"/>
      <c r="CF27" s="33"/>
      <c r="CG27" s="33"/>
      <c r="CH27" s="33"/>
      <c r="CI27" s="34"/>
      <c r="CJ27" s="31">
        <f>CC27+CD27</f>
        <v>0</v>
      </c>
      <c r="CK27" s="30">
        <f>CE27/2</f>
        <v>0</v>
      </c>
      <c r="CL27" s="26">
        <f>(CF27*3)+(CG27*5)+(CH27*5)+(CI27*20)</f>
        <v>0</v>
      </c>
      <c r="CM27" s="91">
        <f>CJ27+CK27+CL27</f>
        <v>0</v>
      </c>
      <c r="CN27" s="1"/>
      <c r="CO27" s="1"/>
      <c r="CP27" s="2"/>
      <c r="CQ27" s="2"/>
      <c r="CR27" s="2"/>
      <c r="CS27" s="2"/>
      <c r="CT27" s="2"/>
      <c r="CU27" s="78"/>
      <c r="CV27" s="14"/>
      <c r="CW27" s="6"/>
      <c r="CX27" s="48"/>
      <c r="CY27" s="1"/>
      <c r="CZ27" s="1"/>
      <c r="DA27" s="2"/>
      <c r="DB27" s="2"/>
      <c r="DC27" s="2"/>
      <c r="DD27" s="2"/>
      <c r="DE27" s="2"/>
      <c r="DF27" s="78"/>
      <c r="DG27" s="14"/>
      <c r="DH27" s="6"/>
      <c r="DI27" s="48"/>
      <c r="DJ27" s="1"/>
      <c r="DK27" s="1"/>
      <c r="DL27" s="2"/>
      <c r="DM27" s="2"/>
      <c r="DN27" s="2"/>
      <c r="DO27" s="2"/>
      <c r="DP27" s="2"/>
      <c r="DQ27" s="78"/>
      <c r="DR27" s="14"/>
      <c r="DS27" s="6"/>
      <c r="DT27" s="48"/>
      <c r="DU27" s="1"/>
      <c r="DV27" s="1"/>
      <c r="DW27" s="2"/>
      <c r="DX27" s="2"/>
      <c r="DY27" s="2"/>
      <c r="DZ27" s="2"/>
      <c r="EA27" s="2"/>
      <c r="EB27" s="78"/>
      <c r="EC27" s="14"/>
      <c r="ED27" s="6"/>
      <c r="EE27" s="48"/>
      <c r="EF27" s="1"/>
      <c r="EG27" s="1"/>
      <c r="EH27" s="2"/>
      <c r="EI27" s="2"/>
      <c r="EJ27" s="2"/>
      <c r="EK27" s="2"/>
      <c r="EL27" s="2"/>
      <c r="EM27" s="78"/>
      <c r="EN27" s="14"/>
      <c r="EO27" s="6"/>
      <c r="EP27" s="48"/>
      <c r="EQ27" s="1"/>
      <c r="ER27" s="1"/>
      <c r="ES27" s="2"/>
      <c r="ET27" s="2"/>
      <c r="EU27" s="2"/>
      <c r="EV27" s="2"/>
      <c r="EW27" s="2"/>
      <c r="EX27" s="78"/>
      <c r="EY27" s="14"/>
      <c r="EZ27" s="6"/>
      <c r="FA27" s="48"/>
      <c r="FB27" s="1"/>
      <c r="FC27" s="1"/>
      <c r="FD27" s="2"/>
      <c r="FE27" s="2"/>
      <c r="FF27" s="2"/>
      <c r="FG27" s="2"/>
      <c r="FH27" s="2"/>
      <c r="FI27" s="78"/>
      <c r="FJ27" s="14"/>
      <c r="FK27" s="6"/>
      <c r="FL27" s="48"/>
      <c r="FM27" s="1"/>
      <c r="FN27" s="1"/>
      <c r="FO27" s="2"/>
      <c r="FP27" s="2"/>
      <c r="FQ27" s="2"/>
      <c r="FR27" s="2"/>
      <c r="FS27" s="2"/>
      <c r="FT27" s="78"/>
      <c r="FU27" s="14"/>
      <c r="FV27" s="6"/>
      <c r="FW27" s="48"/>
      <c r="FX27" s="1"/>
      <c r="FY27" s="1"/>
      <c r="FZ27" s="2"/>
      <c r="GA27" s="2"/>
      <c r="GB27" s="2"/>
      <c r="GC27" s="2"/>
      <c r="GD27" s="2"/>
      <c r="GE27" s="78"/>
      <c r="GF27" s="14"/>
      <c r="GG27" s="6"/>
      <c r="GH27" s="48"/>
      <c r="GI27" s="1"/>
      <c r="GJ27" s="1"/>
      <c r="GK27" s="2"/>
      <c r="GL27" s="2"/>
      <c r="GM27" s="2"/>
      <c r="GN27" s="2"/>
      <c r="GO27" s="2"/>
      <c r="GP27" s="78"/>
      <c r="GQ27" s="14"/>
      <c r="GR27" s="6"/>
      <c r="GS27" s="48"/>
      <c r="GT27" s="1"/>
      <c r="GU27" s="1"/>
      <c r="GV27" s="2"/>
      <c r="GW27" s="2"/>
      <c r="GX27" s="2"/>
      <c r="GY27" s="2"/>
      <c r="GZ27" s="2"/>
      <c r="HA27" s="78"/>
      <c r="HB27" s="14"/>
      <c r="HC27" s="6"/>
      <c r="HD27" s="48"/>
      <c r="HE27" s="1"/>
      <c r="HF27" s="1"/>
      <c r="HG27" s="2"/>
      <c r="HH27" s="2"/>
      <c r="HI27" s="2"/>
      <c r="HJ27" s="2"/>
      <c r="HK27" s="2"/>
      <c r="HL27" s="78"/>
      <c r="HM27" s="14"/>
      <c r="HN27" s="6"/>
      <c r="HO27" s="48"/>
      <c r="HP27" s="1"/>
      <c r="HQ27" s="1"/>
      <c r="HR27" s="2"/>
      <c r="HS27" s="2"/>
      <c r="HT27" s="2"/>
      <c r="HU27" s="2"/>
      <c r="HV27" s="2"/>
      <c r="HW27" s="78"/>
      <c r="HX27" s="14"/>
      <c r="HY27" s="6"/>
      <c r="HZ27" s="48"/>
      <c r="IA27" s="1"/>
      <c r="IB27" s="1"/>
      <c r="IC27" s="2"/>
      <c r="ID27" s="2"/>
      <c r="IE27" s="2"/>
      <c r="IF27" s="2"/>
      <c r="IG27" s="2"/>
      <c r="IH27" s="78"/>
      <c r="II27" s="14"/>
      <c r="IJ27" s="6"/>
      <c r="IK27" s="48"/>
      <c r="IL27" s="49"/>
    </row>
    <row r="28" spans="1:246">
      <c r="A28" s="37"/>
      <c r="B28" s="28" t="s">
        <v>87</v>
      </c>
      <c r="C28" s="28"/>
      <c r="D28" s="29"/>
      <c r="E28" s="29" t="s">
        <v>83</v>
      </c>
      <c r="F28" s="58" t="s">
        <v>60</v>
      </c>
      <c r="G28" s="27" t="str">
        <f>IF(AND(OR($G$2="Y",$H$2="Y"),I28&lt;5,J28&lt;5),IF(AND(I28=I23,J28=J23),G23+1,1),"")</f>
        <v/>
      </c>
      <c r="H28" s="24" t="e">
        <f>IF(AND($H$2="Y",J28&gt;0,OR(AND(G28=1,#REF!=10),AND(G28=2,#REF!=20),AND(G28=3,#REF!=30),AND(G28=4,#REF!=40),AND(G28=5,#REF!=50),AND(G28=6,#REF!=60),AND(G28=7,G37=70),AND(G28=8,#REF!=80),AND(G28=9,G45=90),AND(G28=10,#REF!=100))),VLOOKUP(J28-1,SortLookup!$A$13:$B$16,2,FALSE),"")</f>
        <v>#REF!</v>
      </c>
      <c r="I28" s="38">
        <f>IF(ISNA(VLOOKUP(E28,SortLookup!$A$1:$B$5,2,FALSE))," ",VLOOKUP(E28,SortLookup!$A$1:$B$5,2,FALSE))</f>
        <v>0</v>
      </c>
      <c r="J28" s="38" t="str">
        <f>IF(ISNA(VLOOKUP(F28,SortLookup!$A$7:$B$11,2,FALSE))," ",VLOOKUP(F28,SortLookup!$A$7:$B$11,2,FALSE))</f>
        <v xml:space="preserve"> </v>
      </c>
      <c r="K28" s="91">
        <f>L28+M28+N28</f>
        <v>123.52</v>
      </c>
      <c r="L28" s="77">
        <f>AB28+AO28+BA28+BL28+BY28+CJ28+CU28+DF28+DQ28+EB28+EM28+EX28+FI28+FT28+GE28+GP28+HA28+HL28+HW28+IH28</f>
        <v>82.52</v>
      </c>
      <c r="M28" s="26">
        <f>AD28+AQ28+BC28+BN28+CA28+CL28+CW28+DH28+DS28+ED28+EO28+EZ28+FK28+FV28+GG28+GR28+HC28+HN28+HY28+IJ28</f>
        <v>0</v>
      </c>
      <c r="N28" s="30">
        <f>O28</f>
        <v>41</v>
      </c>
      <c r="O28" s="118">
        <f>W28+AJ28+AV28+BG28+BT28+CE28+CP28+DA28+DL28+DW28+EH28+ES28+FD28+FO28+FZ28+GK28+GV28+HG28+HR28+IC28</f>
        <v>41</v>
      </c>
      <c r="P28" s="35">
        <v>22.68</v>
      </c>
      <c r="Q28" s="32"/>
      <c r="R28" s="32"/>
      <c r="S28" s="32"/>
      <c r="T28" s="32"/>
      <c r="U28" s="32"/>
      <c r="V28" s="32"/>
      <c r="W28" s="33">
        <v>3</v>
      </c>
      <c r="X28" s="33"/>
      <c r="Y28" s="33"/>
      <c r="Z28" s="33"/>
      <c r="AA28" s="34"/>
      <c r="AB28" s="31">
        <f>P28+Q28+R28+S28+T28+U28+V28</f>
        <v>22.68</v>
      </c>
      <c r="AC28" s="30">
        <f>W28</f>
        <v>3</v>
      </c>
      <c r="AD28" s="26">
        <f>(X28*3)+(Y28*5)+(Z28*5)+(AA28*20)</f>
        <v>0</v>
      </c>
      <c r="AE28" s="59">
        <f>AB28+AC28+AD28</f>
        <v>25.68</v>
      </c>
      <c r="AF28" s="35">
        <v>41.63</v>
      </c>
      <c r="AG28" s="32"/>
      <c r="AH28" s="32"/>
      <c r="AI28" s="32"/>
      <c r="AJ28" s="33">
        <v>25</v>
      </c>
      <c r="AK28" s="33"/>
      <c r="AL28" s="33"/>
      <c r="AM28" s="33"/>
      <c r="AN28" s="34"/>
      <c r="AO28" s="31">
        <f>AF28+AG28+AH28+AI28</f>
        <v>41.63</v>
      </c>
      <c r="AP28" s="30">
        <f>AJ28</f>
        <v>25</v>
      </c>
      <c r="AQ28" s="26">
        <f>(AK28*3)+(AL28*5)+(AM28*5)+(AN28*20)</f>
        <v>0</v>
      </c>
      <c r="AR28" s="59">
        <f>AO28+AP28+AQ28</f>
        <v>66.63</v>
      </c>
      <c r="AS28" s="35">
        <v>18.21</v>
      </c>
      <c r="AT28" s="32"/>
      <c r="AU28" s="32"/>
      <c r="AV28" s="33">
        <v>13</v>
      </c>
      <c r="AW28" s="33"/>
      <c r="AX28" s="33"/>
      <c r="AY28" s="33"/>
      <c r="AZ28" s="34"/>
      <c r="BA28" s="31">
        <f>AS28+AT28+AU28</f>
        <v>18.21</v>
      </c>
      <c r="BB28" s="30">
        <f>AV28</f>
        <v>13</v>
      </c>
      <c r="BC28" s="26">
        <f>(AW28*3)+(AX28*5)+(AY28*5)+(AZ28*20)</f>
        <v>0</v>
      </c>
      <c r="BD28" s="59">
        <f>BA28+BB28+BC28</f>
        <v>31.21</v>
      </c>
      <c r="BE28" s="31"/>
      <c r="BF28" s="56"/>
      <c r="BG28" s="33"/>
      <c r="BH28" s="33"/>
      <c r="BI28" s="33"/>
      <c r="BJ28" s="33"/>
      <c r="BK28" s="33"/>
      <c r="BL28" s="77">
        <f>BE28+BF28</f>
        <v>0</v>
      </c>
      <c r="BM28" s="30">
        <f>BG28/2</f>
        <v>0</v>
      </c>
      <c r="BN28" s="26">
        <f>(BH28*3)+(BI28*5)+(BJ28*5)+(BK28*20)</f>
        <v>0</v>
      </c>
      <c r="BO28" s="119">
        <f>BL28+BM28+BN28</f>
        <v>0</v>
      </c>
      <c r="BP28" s="120"/>
      <c r="BQ28" s="32"/>
      <c r="BR28" s="32"/>
      <c r="BS28" s="32"/>
      <c r="BT28" s="33"/>
      <c r="BU28" s="33"/>
      <c r="BV28" s="33"/>
      <c r="BW28" s="33"/>
      <c r="BX28" s="34"/>
      <c r="BY28" s="31">
        <f>BP28+BQ28+BR28+BS28</f>
        <v>0</v>
      </c>
      <c r="BZ28" s="30">
        <f>BT28/2</f>
        <v>0</v>
      </c>
      <c r="CA28" s="26">
        <f>(BU28*3)+(BV28*5)+(BW28*5)+(BX28*20)</f>
        <v>0</v>
      </c>
      <c r="CB28" s="59">
        <f>BY28+BZ28+CA28</f>
        <v>0</v>
      </c>
      <c r="CC28" s="35"/>
      <c r="CD28" s="32"/>
      <c r="CE28" s="33"/>
      <c r="CF28" s="33"/>
      <c r="CG28" s="33"/>
      <c r="CH28" s="33"/>
      <c r="CI28" s="34"/>
      <c r="CJ28" s="31">
        <f>CC28+CD28</f>
        <v>0</v>
      </c>
      <c r="CK28" s="30">
        <f>CE28/2</f>
        <v>0</v>
      </c>
      <c r="CL28" s="26">
        <f>(CF28*3)+(CG28*5)+(CH28*5)+(CI28*20)</f>
        <v>0</v>
      </c>
      <c r="CM28" s="91">
        <f>CJ28+CK28+CL28</f>
        <v>0</v>
      </c>
      <c r="CN28" s="1"/>
      <c r="CO28" s="1"/>
      <c r="CP28" s="2"/>
      <c r="CQ28" s="2"/>
      <c r="CR28" s="2"/>
      <c r="CS28" s="2"/>
      <c r="CT28" s="2"/>
      <c r="CU28" s="78"/>
      <c r="CV28" s="14"/>
      <c r="CW28" s="6"/>
      <c r="CX28" s="48"/>
      <c r="CY28" s="1"/>
      <c r="CZ28" s="1"/>
      <c r="DA28" s="2"/>
      <c r="DB28" s="2"/>
      <c r="DC28" s="2"/>
      <c r="DD28" s="2"/>
      <c r="DE28" s="2"/>
      <c r="DF28" s="78"/>
      <c r="DG28" s="14"/>
      <c r="DH28" s="6"/>
      <c r="DI28" s="48"/>
      <c r="DJ28" s="1"/>
      <c r="DK28" s="1"/>
      <c r="DL28" s="2"/>
      <c r="DM28" s="2"/>
      <c r="DN28" s="2"/>
      <c r="DO28" s="2"/>
      <c r="DP28" s="2"/>
      <c r="DQ28" s="78"/>
      <c r="DR28" s="14"/>
      <c r="DS28" s="6"/>
      <c r="DT28" s="48"/>
      <c r="DU28" s="1"/>
      <c r="DV28" s="1"/>
      <c r="DW28" s="2"/>
      <c r="DX28" s="2"/>
      <c r="DY28" s="2"/>
      <c r="DZ28" s="2"/>
      <c r="EA28" s="2"/>
      <c r="EB28" s="78"/>
      <c r="EC28" s="14"/>
      <c r="ED28" s="6"/>
      <c r="EE28" s="48"/>
      <c r="EF28" s="1"/>
      <c r="EG28" s="1"/>
      <c r="EH28" s="2"/>
      <c r="EI28" s="2"/>
      <c r="EJ28" s="2"/>
      <c r="EK28" s="2"/>
      <c r="EL28" s="2"/>
      <c r="EM28" s="78"/>
      <c r="EN28" s="14"/>
      <c r="EO28" s="6"/>
      <c r="EP28" s="48"/>
      <c r="EQ28" s="1"/>
      <c r="ER28" s="1"/>
      <c r="ES28" s="2"/>
      <c r="ET28" s="2"/>
      <c r="EU28" s="2"/>
      <c r="EV28" s="2"/>
      <c r="EW28" s="2"/>
      <c r="EX28" s="78"/>
      <c r="EY28" s="14"/>
      <c r="EZ28" s="6"/>
      <c r="FA28" s="48"/>
      <c r="FB28" s="1"/>
      <c r="FC28" s="1"/>
      <c r="FD28" s="2"/>
      <c r="FE28" s="2"/>
      <c r="FF28" s="2"/>
      <c r="FG28" s="2"/>
      <c r="FH28" s="2"/>
      <c r="FI28" s="78"/>
      <c r="FJ28" s="14"/>
      <c r="FK28" s="6"/>
      <c r="FL28" s="48"/>
      <c r="FM28" s="1"/>
      <c r="FN28" s="1"/>
      <c r="FO28" s="2"/>
      <c r="FP28" s="2"/>
      <c r="FQ28" s="2"/>
      <c r="FR28" s="2"/>
      <c r="FS28" s="2"/>
      <c r="FT28" s="78"/>
      <c r="FU28" s="14"/>
      <c r="FV28" s="6"/>
      <c r="FW28" s="48"/>
      <c r="FX28" s="1"/>
      <c r="FY28" s="1"/>
      <c r="FZ28" s="2"/>
      <c r="GA28" s="2"/>
      <c r="GB28" s="2"/>
      <c r="GC28" s="2"/>
      <c r="GD28" s="2"/>
      <c r="GE28" s="78"/>
      <c r="GF28" s="14"/>
      <c r="GG28" s="6"/>
      <c r="GH28" s="48"/>
      <c r="GI28" s="1"/>
      <c r="GJ28" s="1"/>
      <c r="GK28" s="2"/>
      <c r="GL28" s="2"/>
      <c r="GM28" s="2"/>
      <c r="GN28" s="2"/>
      <c r="GO28" s="2"/>
      <c r="GP28" s="78"/>
      <c r="GQ28" s="14"/>
      <c r="GR28" s="6"/>
      <c r="GS28" s="48"/>
      <c r="GT28" s="1"/>
      <c r="GU28" s="1"/>
      <c r="GV28" s="2"/>
      <c r="GW28" s="2"/>
      <c r="GX28" s="2"/>
      <c r="GY28" s="2"/>
      <c r="GZ28" s="2"/>
      <c r="HA28" s="78"/>
      <c r="HB28" s="14"/>
      <c r="HC28" s="6"/>
      <c r="HD28" s="48"/>
      <c r="HE28" s="1"/>
      <c r="HF28" s="1"/>
      <c r="HG28" s="2"/>
      <c r="HH28" s="2"/>
      <c r="HI28" s="2"/>
      <c r="HJ28" s="2"/>
      <c r="HK28" s="2"/>
      <c r="HL28" s="78"/>
      <c r="HM28" s="14"/>
      <c r="HN28" s="6"/>
      <c r="HO28" s="48"/>
      <c r="HP28" s="1"/>
      <c r="HQ28" s="1"/>
      <c r="HR28" s="2"/>
      <c r="HS28" s="2"/>
      <c r="HT28" s="2"/>
      <c r="HU28" s="2"/>
      <c r="HV28" s="2"/>
      <c r="HW28" s="78"/>
      <c r="HX28" s="14"/>
      <c r="HY28" s="6"/>
      <c r="HZ28" s="48"/>
      <c r="IA28" s="1"/>
      <c r="IB28" s="1"/>
      <c r="IC28" s="2"/>
      <c r="ID28" s="2"/>
      <c r="IE28" s="2"/>
      <c r="IF28" s="2"/>
      <c r="IG28" s="2"/>
      <c r="IH28" s="78"/>
      <c r="II28" s="14"/>
      <c r="IJ28" s="6"/>
      <c r="IK28" s="48"/>
      <c r="IL28" s="49"/>
    </row>
    <row r="29" spans="1:246">
      <c r="A29" s="37"/>
      <c r="B29" s="28" t="s">
        <v>88</v>
      </c>
      <c r="C29" s="28"/>
      <c r="D29" s="29"/>
      <c r="E29" s="29" t="s">
        <v>83</v>
      </c>
      <c r="F29" s="58" t="s">
        <v>63</v>
      </c>
      <c r="G29" s="27" t="str">
        <f>IF(AND(OR($G$2="Y",$H$2="Y"),I29&lt;5,J29&lt;5),IF(AND(I29=I27,J29=J27),G27+1,1),"")</f>
        <v/>
      </c>
      <c r="H29" s="24" t="e">
        <f>IF(AND($H$2="Y",J29&gt;0,OR(AND(G29=1,#REF!=10),AND(G29=2,#REF!=20),AND(G29=3,#REF!=30),AND(G29=4,#REF!=40),AND(G29=5,#REF!=50),AND(G29=6,#REF!=60),AND(G29=7,G41=70),AND(G29=8,#REF!=80),AND(G29=9,G48=90),AND(G29=10,#REF!=100))),VLOOKUP(J29-1,SortLookup!$A$13:$B$16,2,FALSE),"")</f>
        <v>#REF!</v>
      </c>
      <c r="I29" s="38">
        <f>IF(ISNA(VLOOKUP(E29,SortLookup!$A$1:$B$5,2,FALSE))," ",VLOOKUP(E29,SortLookup!$A$1:$B$5,2,FALSE))</f>
        <v>0</v>
      </c>
      <c r="J29" s="38">
        <f>IF(ISNA(VLOOKUP(F29,SortLookup!$A$7:$B$11,2,FALSE))," ",VLOOKUP(F29,SortLookup!$A$7:$B$11,2,FALSE))</f>
        <v>4</v>
      </c>
      <c r="K29" s="91">
        <f>L29+M29+N29</f>
        <v>137.12</v>
      </c>
      <c r="L29" s="77">
        <f>AB29+AO29+BA29+BL29+BY29+CJ29+CU29+DF29+DQ29+EB29+EM29+EX29+FI29+FT29+GE29+GP29+HA29+HL29+HW29+IH29</f>
        <v>81.12</v>
      </c>
      <c r="M29" s="26">
        <f>AD29+AQ29+BC29+BN29+CA29+CL29+CW29+DH29+DS29+ED29+EO29+EZ29+FK29+FV29+GG29+GR29+HC29+HN29+HY29+IJ29</f>
        <v>0</v>
      </c>
      <c r="N29" s="30">
        <f>O29</f>
        <v>56</v>
      </c>
      <c r="O29" s="118">
        <f>W29+AJ29+AV29+BG29+BT29+CE29+CP29+DA29+DL29+DW29+EH29+ES29+FD29+FO29+FZ29+GK29+GV29+HG29+HR29+IC29</f>
        <v>56</v>
      </c>
      <c r="P29" s="35">
        <v>22.64</v>
      </c>
      <c r="Q29" s="32"/>
      <c r="R29" s="32"/>
      <c r="S29" s="32"/>
      <c r="T29" s="32"/>
      <c r="U29" s="32"/>
      <c r="V29" s="32"/>
      <c r="W29" s="33">
        <v>4</v>
      </c>
      <c r="X29" s="33"/>
      <c r="Y29" s="33"/>
      <c r="Z29" s="33"/>
      <c r="AA29" s="34"/>
      <c r="AB29" s="31">
        <f>P29+Q29+R29+S29+T29+U29+V29</f>
        <v>22.64</v>
      </c>
      <c r="AC29" s="30">
        <f>W29</f>
        <v>4</v>
      </c>
      <c r="AD29" s="26">
        <f>(X29*3)+(Y29*5)+(Z29*5)+(AA29*20)</f>
        <v>0</v>
      </c>
      <c r="AE29" s="59">
        <f>AB29+AC29+AD29</f>
        <v>26.64</v>
      </c>
      <c r="AF29" s="35">
        <v>42.86</v>
      </c>
      <c r="AG29" s="32"/>
      <c r="AH29" s="32"/>
      <c r="AI29" s="32"/>
      <c r="AJ29" s="33">
        <v>44</v>
      </c>
      <c r="AK29" s="33"/>
      <c r="AL29" s="33"/>
      <c r="AM29" s="33"/>
      <c r="AN29" s="34"/>
      <c r="AO29" s="31">
        <f>AF29+AG29+AH29+AI29</f>
        <v>42.86</v>
      </c>
      <c r="AP29" s="30">
        <f>AJ29</f>
        <v>44</v>
      </c>
      <c r="AQ29" s="26">
        <f>(AK29*3)+(AL29*5)+(AM29*5)+(AN29*20)</f>
        <v>0</v>
      </c>
      <c r="AR29" s="59">
        <f>AO29+AP29+AQ29</f>
        <v>86.86</v>
      </c>
      <c r="AS29" s="35">
        <v>15.62</v>
      </c>
      <c r="AT29" s="32"/>
      <c r="AU29" s="32"/>
      <c r="AV29" s="33">
        <v>8</v>
      </c>
      <c r="AW29" s="33"/>
      <c r="AX29" s="33"/>
      <c r="AY29" s="33"/>
      <c r="AZ29" s="34"/>
      <c r="BA29" s="31">
        <f>AS29+AT29+AU29</f>
        <v>15.62</v>
      </c>
      <c r="BB29" s="30">
        <f>AV29</f>
        <v>8</v>
      </c>
      <c r="BC29" s="26">
        <f>(AW29*3)+(AX29*5)+(AY29*5)+(AZ29*20)</f>
        <v>0</v>
      </c>
      <c r="BD29" s="59">
        <f>BA29+BB29+BC29</f>
        <v>23.62</v>
      </c>
      <c r="BE29" s="31"/>
      <c r="BF29" s="56"/>
      <c r="BG29" s="33"/>
      <c r="BH29" s="33"/>
      <c r="BI29" s="33"/>
      <c r="BJ29" s="33"/>
      <c r="BK29" s="33"/>
      <c r="BL29" s="77">
        <f>BE29+BF29</f>
        <v>0</v>
      </c>
      <c r="BM29" s="30">
        <f>BG29/2</f>
        <v>0</v>
      </c>
      <c r="BN29" s="26">
        <f>(BH29*3)+(BI29*5)+(BJ29*5)+(BK29*20)</f>
        <v>0</v>
      </c>
      <c r="BO29" s="119">
        <f>BL29+BM29+BN29</f>
        <v>0</v>
      </c>
      <c r="BP29" s="120"/>
      <c r="BQ29" s="32"/>
      <c r="BR29" s="32"/>
      <c r="BS29" s="32"/>
      <c r="BT29" s="33"/>
      <c r="BU29" s="33"/>
      <c r="BV29" s="33"/>
      <c r="BW29" s="33"/>
      <c r="BX29" s="34"/>
      <c r="BY29" s="31">
        <f>BP29+BQ29+BR29+BS29</f>
        <v>0</v>
      </c>
      <c r="BZ29" s="30">
        <f>BT29/2</f>
        <v>0</v>
      </c>
      <c r="CA29" s="26">
        <f>(BU29*3)+(BV29*5)+(BW29*5)+(BX29*20)</f>
        <v>0</v>
      </c>
      <c r="CB29" s="59">
        <f>BY29+BZ29+CA29</f>
        <v>0</v>
      </c>
      <c r="CC29" s="35"/>
      <c r="CD29" s="32"/>
      <c r="CE29" s="33"/>
      <c r="CF29" s="33"/>
      <c r="CG29" s="33"/>
      <c r="CH29" s="33"/>
      <c r="CI29" s="34"/>
      <c r="CJ29" s="31">
        <f>CC29+CD29</f>
        <v>0</v>
      </c>
      <c r="CK29" s="30">
        <f>CE29/2</f>
        <v>0</v>
      </c>
      <c r="CL29" s="26">
        <f>(CF29*3)+(CG29*5)+(CH29*5)+(CI29*20)</f>
        <v>0</v>
      </c>
      <c r="CM29" s="91">
        <f>CJ29+CK29+CL29</f>
        <v>0</v>
      </c>
      <c r="CN29" s="1"/>
      <c r="CO29" s="1"/>
      <c r="CP29" s="2"/>
      <c r="CQ29" s="2"/>
      <c r="CR29" s="2"/>
      <c r="CS29" s="2"/>
      <c r="CT29" s="2"/>
      <c r="CU29" s="78"/>
      <c r="CV29" s="14"/>
      <c r="CW29" s="6"/>
      <c r="CX29" s="48"/>
      <c r="CY29" s="1"/>
      <c r="CZ29" s="1"/>
      <c r="DA29" s="2"/>
      <c r="DB29" s="2"/>
      <c r="DC29" s="2"/>
      <c r="DD29" s="2"/>
      <c r="DE29" s="2"/>
      <c r="DF29" s="78"/>
      <c r="DG29" s="14"/>
      <c r="DH29" s="6"/>
      <c r="DI29" s="48"/>
      <c r="DJ29" s="1"/>
      <c r="DK29" s="1"/>
      <c r="DL29" s="2"/>
      <c r="DM29" s="2"/>
      <c r="DN29" s="2"/>
      <c r="DO29" s="2"/>
      <c r="DP29" s="2"/>
      <c r="DQ29" s="78"/>
      <c r="DR29" s="14"/>
      <c r="DS29" s="6"/>
      <c r="DT29" s="48"/>
      <c r="DU29" s="1"/>
      <c r="DV29" s="1"/>
      <c r="DW29" s="2"/>
      <c r="DX29" s="2"/>
      <c r="DY29" s="2"/>
      <c r="DZ29" s="2"/>
      <c r="EA29" s="2"/>
      <c r="EB29" s="78"/>
      <c r="EC29" s="14"/>
      <c r="ED29" s="6"/>
      <c r="EE29" s="48"/>
      <c r="EF29" s="1"/>
      <c r="EG29" s="1"/>
      <c r="EH29" s="2"/>
      <c r="EI29" s="2"/>
      <c r="EJ29" s="2"/>
      <c r="EK29" s="2"/>
      <c r="EL29" s="2"/>
      <c r="EM29" s="78"/>
      <c r="EN29" s="14"/>
      <c r="EO29" s="6"/>
      <c r="EP29" s="48"/>
      <c r="EQ29" s="1"/>
      <c r="ER29" s="1"/>
      <c r="ES29" s="2"/>
      <c r="ET29" s="2"/>
      <c r="EU29" s="2"/>
      <c r="EV29" s="2"/>
      <c r="EW29" s="2"/>
      <c r="EX29" s="78"/>
      <c r="EY29" s="14"/>
      <c r="EZ29" s="6"/>
      <c r="FA29" s="48"/>
      <c r="FB29" s="1"/>
      <c r="FC29" s="1"/>
      <c r="FD29" s="2"/>
      <c r="FE29" s="2"/>
      <c r="FF29" s="2"/>
      <c r="FG29" s="2"/>
      <c r="FH29" s="2"/>
      <c r="FI29" s="78"/>
      <c r="FJ29" s="14"/>
      <c r="FK29" s="6"/>
      <c r="FL29" s="48"/>
      <c r="FM29" s="1"/>
      <c r="FN29" s="1"/>
      <c r="FO29" s="2"/>
      <c r="FP29" s="2"/>
      <c r="FQ29" s="2"/>
      <c r="FR29" s="2"/>
      <c r="FS29" s="2"/>
      <c r="FT29" s="78"/>
      <c r="FU29" s="14"/>
      <c r="FV29" s="6"/>
      <c r="FW29" s="48"/>
      <c r="FX29" s="1"/>
      <c r="FY29" s="1"/>
      <c r="FZ29" s="2"/>
      <c r="GA29" s="2"/>
      <c r="GB29" s="2"/>
      <c r="GC29" s="2"/>
      <c r="GD29" s="2"/>
      <c r="GE29" s="78"/>
      <c r="GF29" s="14"/>
      <c r="GG29" s="6"/>
      <c r="GH29" s="48"/>
      <c r="GI29" s="1"/>
      <c r="GJ29" s="1"/>
      <c r="GK29" s="2"/>
      <c r="GL29" s="2"/>
      <c r="GM29" s="2"/>
      <c r="GN29" s="2"/>
      <c r="GO29" s="2"/>
      <c r="GP29" s="78"/>
      <c r="GQ29" s="14"/>
      <c r="GR29" s="6"/>
      <c r="GS29" s="48"/>
      <c r="GT29" s="1"/>
      <c r="GU29" s="1"/>
      <c r="GV29" s="2"/>
      <c r="GW29" s="2"/>
      <c r="GX29" s="2"/>
      <c r="GY29" s="2"/>
      <c r="GZ29" s="2"/>
      <c r="HA29" s="78"/>
      <c r="HB29" s="14"/>
      <c r="HC29" s="6"/>
      <c r="HD29" s="48"/>
      <c r="HE29" s="1"/>
      <c r="HF29" s="1"/>
      <c r="HG29" s="2"/>
      <c r="HH29" s="2"/>
      <c r="HI29" s="2"/>
      <c r="HJ29" s="2"/>
      <c r="HK29" s="2"/>
      <c r="HL29" s="78"/>
      <c r="HM29" s="14"/>
      <c r="HN29" s="6"/>
      <c r="HO29" s="48"/>
      <c r="HP29" s="1"/>
      <c r="HQ29" s="1"/>
      <c r="HR29" s="2"/>
      <c r="HS29" s="2"/>
      <c r="HT29" s="2"/>
      <c r="HU29" s="2"/>
      <c r="HV29" s="2"/>
      <c r="HW29" s="78"/>
      <c r="HX29" s="14"/>
      <c r="HY29" s="6"/>
      <c r="HZ29" s="48"/>
      <c r="IA29" s="1"/>
      <c r="IB29" s="1"/>
      <c r="IC29" s="2"/>
      <c r="ID29" s="2"/>
      <c r="IE29" s="2"/>
      <c r="IF29" s="2"/>
      <c r="IG29" s="2"/>
      <c r="IH29" s="78"/>
      <c r="II29" s="14"/>
      <c r="IJ29" s="6"/>
      <c r="IK29" s="48"/>
      <c r="IL29" s="49"/>
    </row>
    <row r="30" spans="1:246">
      <c r="A30" s="37"/>
      <c r="B30" s="28" t="s">
        <v>89</v>
      </c>
      <c r="C30" s="28"/>
      <c r="D30" s="29"/>
      <c r="E30" s="29" t="s">
        <v>83</v>
      </c>
      <c r="F30" s="58" t="s">
        <v>60</v>
      </c>
      <c r="G30" s="27" t="str">
        <f>IF(AND(OR($G$2="Y",$H$2="Y"),I30&lt;5,J30&lt;5),IF(AND(I30=#REF!,J30=#REF!),#REF!+1,1),"")</f>
        <v/>
      </c>
      <c r="H30" s="24" t="e">
        <f>IF(AND($H$2="Y",J30&gt;0,OR(AND(G30=1,#REF!=10),AND(G30=2,#REF!=20),AND(G30=3,#REF!=30),AND(G30=4,#REF!=40),AND(G30=5,#REF!=50),AND(G30=6,#REF!=60),AND(G30=7,#REF!=70),AND(G30=8,#REF!=80),AND(G30=9,#REF!=90),AND(G30=10,#REF!=100))),VLOOKUP(J30-1,SortLookup!$A$13:$B$16,2,FALSE),"")</f>
        <v>#REF!</v>
      </c>
      <c r="I30" s="38">
        <f>IF(ISNA(VLOOKUP(E30,SortLookup!$A$1:$B$5,2,FALSE))," ",VLOOKUP(E30,SortLookup!$A$1:$B$5,2,FALSE))</f>
        <v>0</v>
      </c>
      <c r="J30" s="38" t="str">
        <f>IF(ISNA(VLOOKUP(F30,SortLookup!$A$7:$B$11,2,FALSE))," ",VLOOKUP(F30,SortLookup!$A$7:$B$11,2,FALSE))</f>
        <v xml:space="preserve"> </v>
      </c>
      <c r="K30" s="91">
        <f>L30+M30+N30</f>
        <v>153.19999999999999</v>
      </c>
      <c r="L30" s="77">
        <f>AB30+AO30+BA30+BL30+BY30+CJ30+CU30+DF30+DQ30+EB30+EM30+EX30+FI30+FT30+GE30+GP30+HA30+HL30+HW30+IH30</f>
        <v>84.2</v>
      </c>
      <c r="M30" s="26">
        <f>AD30+AQ30+BC30+BN30+CA30+CL30+CW30+DH30+DS30+ED30+EO30+EZ30+FK30+FV30+GG30+GR30+HC30+HN30+HY30+IJ30</f>
        <v>6</v>
      </c>
      <c r="N30" s="30">
        <f>O30</f>
        <v>63</v>
      </c>
      <c r="O30" s="118">
        <f>W30+AJ30+AV30+BG30+BT30+CE30+CP30+DA30+DL30+DW30+EH30+ES30+FD30+FO30+FZ30+GK30+GV30+HG30+HR30+IC30</f>
        <v>63</v>
      </c>
      <c r="P30" s="35">
        <v>19.36</v>
      </c>
      <c r="Q30" s="32"/>
      <c r="R30" s="32"/>
      <c r="S30" s="32"/>
      <c r="T30" s="32"/>
      <c r="U30" s="32"/>
      <c r="V30" s="32"/>
      <c r="W30" s="33">
        <v>9</v>
      </c>
      <c r="X30" s="33"/>
      <c r="Y30" s="33"/>
      <c r="Z30" s="33"/>
      <c r="AA30" s="34"/>
      <c r="AB30" s="31">
        <f>P30+Q30+R30+S30+T30+U30+V30</f>
        <v>19.36</v>
      </c>
      <c r="AC30" s="30">
        <f>W30</f>
        <v>9</v>
      </c>
      <c r="AD30" s="26">
        <f>(X30*3)+(Y30*5)+(Z30*5)+(AA30*20)</f>
        <v>0</v>
      </c>
      <c r="AE30" s="59">
        <f>AB30+AC30+AD30</f>
        <v>28.36</v>
      </c>
      <c r="AF30" s="35">
        <v>46.09</v>
      </c>
      <c r="AG30" s="32"/>
      <c r="AH30" s="32"/>
      <c r="AI30" s="32"/>
      <c r="AJ30" s="33">
        <v>38</v>
      </c>
      <c r="AK30" s="33">
        <v>1</v>
      </c>
      <c r="AL30" s="33"/>
      <c r="AM30" s="33"/>
      <c r="AN30" s="34"/>
      <c r="AO30" s="31">
        <f>AF30+AG30+AH30+AI30</f>
        <v>46.09</v>
      </c>
      <c r="AP30" s="30">
        <f>AJ30</f>
        <v>38</v>
      </c>
      <c r="AQ30" s="26">
        <f>(AK30*3)+(AL30*5)+(AM30*5)+(AN30*20)</f>
        <v>3</v>
      </c>
      <c r="AR30" s="59">
        <f>AO30+AP30+AQ30</f>
        <v>87.09</v>
      </c>
      <c r="AS30" s="35">
        <v>18.75</v>
      </c>
      <c r="AT30" s="32"/>
      <c r="AU30" s="32"/>
      <c r="AV30" s="33">
        <v>16</v>
      </c>
      <c r="AW30" s="33">
        <v>1</v>
      </c>
      <c r="AX30" s="33"/>
      <c r="AY30" s="33"/>
      <c r="AZ30" s="34"/>
      <c r="BA30" s="31">
        <f>AS30+AT30+AU30</f>
        <v>18.75</v>
      </c>
      <c r="BB30" s="30">
        <f>AV30</f>
        <v>16</v>
      </c>
      <c r="BC30" s="26">
        <f>(AW30*3)+(AX30*5)+(AY30*5)+(AZ30*20)</f>
        <v>3</v>
      </c>
      <c r="BD30" s="59">
        <f>BA30+BB30+BC30</f>
        <v>37.75</v>
      </c>
      <c r="BE30" s="31"/>
      <c r="BF30" s="56"/>
      <c r="BG30" s="33"/>
      <c r="BH30" s="33"/>
      <c r="BI30" s="33"/>
      <c r="BJ30" s="33"/>
      <c r="BK30" s="33"/>
      <c r="BL30" s="77">
        <f>BE30+BF30</f>
        <v>0</v>
      </c>
      <c r="BM30" s="30">
        <f>BG30/2</f>
        <v>0</v>
      </c>
      <c r="BN30" s="26">
        <f>(BH30*3)+(BI30*5)+(BJ30*5)+(BK30*20)</f>
        <v>0</v>
      </c>
      <c r="BO30" s="119">
        <f>BL30+BM30+BN30</f>
        <v>0</v>
      </c>
      <c r="BP30" s="120"/>
      <c r="BQ30" s="32"/>
      <c r="BR30" s="32"/>
      <c r="BS30" s="32"/>
      <c r="BT30" s="33"/>
      <c r="BU30" s="33"/>
      <c r="BV30" s="33"/>
      <c r="BW30" s="33"/>
      <c r="BX30" s="34"/>
      <c r="BY30" s="31">
        <f>BP30+BQ30+BR30+BS30</f>
        <v>0</v>
      </c>
      <c r="BZ30" s="30">
        <f>BT30/2</f>
        <v>0</v>
      </c>
      <c r="CA30" s="26">
        <f>(BU30*3)+(BV30*5)+(BW30*5)+(BX30*20)</f>
        <v>0</v>
      </c>
      <c r="CB30" s="59">
        <f>BY30+BZ30+CA30</f>
        <v>0</v>
      </c>
      <c r="CC30" s="35"/>
      <c r="CD30" s="32"/>
      <c r="CE30" s="33"/>
      <c r="CF30" s="33"/>
      <c r="CG30" s="33"/>
      <c r="CH30" s="33"/>
      <c r="CI30" s="34"/>
      <c r="CJ30" s="31">
        <f>CC30+CD30</f>
        <v>0</v>
      </c>
      <c r="CK30" s="30">
        <f>CE30/2</f>
        <v>0</v>
      </c>
      <c r="CL30" s="26">
        <f>(CF30*3)+(CG30*5)+(CH30*5)+(CI30*20)</f>
        <v>0</v>
      </c>
      <c r="CM30" s="91">
        <f>CJ30+CK30+CL30</f>
        <v>0</v>
      </c>
      <c r="CN30" s="1"/>
      <c r="CO30" s="1"/>
      <c r="CP30" s="2"/>
      <c r="CQ30" s="2"/>
      <c r="CR30" s="2"/>
      <c r="CS30" s="2"/>
      <c r="CT30" s="2"/>
      <c r="CU30" s="78"/>
      <c r="CV30" s="14"/>
      <c r="CW30" s="6"/>
      <c r="CX30" s="48"/>
      <c r="CY30" s="1"/>
      <c r="CZ30" s="1"/>
      <c r="DA30" s="2"/>
      <c r="DB30" s="2"/>
      <c r="DC30" s="2"/>
      <c r="DD30" s="2"/>
      <c r="DE30" s="2"/>
      <c r="DF30" s="78"/>
      <c r="DG30" s="14"/>
      <c r="DH30" s="6"/>
      <c r="DI30" s="48"/>
      <c r="DJ30" s="1"/>
      <c r="DK30" s="1"/>
      <c r="DL30" s="2"/>
      <c r="DM30" s="2"/>
      <c r="DN30" s="2"/>
      <c r="DO30" s="2"/>
      <c r="DP30" s="2"/>
      <c r="DQ30" s="78"/>
      <c r="DR30" s="14"/>
      <c r="DS30" s="6"/>
      <c r="DT30" s="48"/>
      <c r="DU30" s="1"/>
      <c r="DV30" s="1"/>
      <c r="DW30" s="2"/>
      <c r="DX30" s="2"/>
      <c r="DY30" s="2"/>
      <c r="DZ30" s="2"/>
      <c r="EA30" s="2"/>
      <c r="EB30" s="78"/>
      <c r="EC30" s="14"/>
      <c r="ED30" s="6"/>
      <c r="EE30" s="48"/>
      <c r="EF30" s="1"/>
      <c r="EG30" s="1"/>
      <c r="EH30" s="2"/>
      <c r="EI30" s="2"/>
      <c r="EJ30" s="2"/>
      <c r="EK30" s="2"/>
      <c r="EL30" s="2"/>
      <c r="EM30" s="78"/>
      <c r="EN30" s="14"/>
      <c r="EO30" s="6"/>
      <c r="EP30" s="48"/>
      <c r="EQ30" s="1"/>
      <c r="ER30" s="1"/>
      <c r="ES30" s="2"/>
      <c r="ET30" s="2"/>
      <c r="EU30" s="2"/>
      <c r="EV30" s="2"/>
      <c r="EW30" s="2"/>
      <c r="EX30" s="78"/>
      <c r="EY30" s="14"/>
      <c r="EZ30" s="6"/>
      <c r="FA30" s="48"/>
      <c r="FB30" s="1"/>
      <c r="FC30" s="1"/>
      <c r="FD30" s="2"/>
      <c r="FE30" s="2"/>
      <c r="FF30" s="2"/>
      <c r="FG30" s="2"/>
      <c r="FH30" s="2"/>
      <c r="FI30" s="78"/>
      <c r="FJ30" s="14"/>
      <c r="FK30" s="6"/>
      <c r="FL30" s="48"/>
      <c r="FM30" s="1"/>
      <c r="FN30" s="1"/>
      <c r="FO30" s="2"/>
      <c r="FP30" s="2"/>
      <c r="FQ30" s="2"/>
      <c r="FR30" s="2"/>
      <c r="FS30" s="2"/>
      <c r="FT30" s="78"/>
      <c r="FU30" s="14"/>
      <c r="FV30" s="6"/>
      <c r="FW30" s="48"/>
      <c r="FX30" s="1"/>
      <c r="FY30" s="1"/>
      <c r="FZ30" s="2"/>
      <c r="GA30" s="2"/>
      <c r="GB30" s="2"/>
      <c r="GC30" s="2"/>
      <c r="GD30" s="2"/>
      <c r="GE30" s="78"/>
      <c r="GF30" s="14"/>
      <c r="GG30" s="6"/>
      <c r="GH30" s="48"/>
      <c r="GI30" s="1"/>
      <c r="GJ30" s="1"/>
      <c r="GK30" s="2"/>
      <c r="GL30" s="2"/>
      <c r="GM30" s="2"/>
      <c r="GN30" s="2"/>
      <c r="GO30" s="2"/>
      <c r="GP30" s="78"/>
      <c r="GQ30" s="14"/>
      <c r="GR30" s="6"/>
      <c r="GS30" s="48"/>
      <c r="GT30" s="1"/>
      <c r="GU30" s="1"/>
      <c r="GV30" s="2"/>
      <c r="GW30" s="2"/>
      <c r="GX30" s="2"/>
      <c r="GY30" s="2"/>
      <c r="GZ30" s="2"/>
      <c r="HA30" s="78"/>
      <c r="HB30" s="14"/>
      <c r="HC30" s="6"/>
      <c r="HD30" s="48"/>
      <c r="HE30" s="1"/>
      <c r="HF30" s="1"/>
      <c r="HG30" s="2"/>
      <c r="HH30" s="2"/>
      <c r="HI30" s="2"/>
      <c r="HJ30" s="2"/>
      <c r="HK30" s="2"/>
      <c r="HL30" s="78"/>
      <c r="HM30" s="14"/>
      <c r="HN30" s="6"/>
      <c r="HO30" s="48"/>
      <c r="HP30" s="1"/>
      <c r="HQ30" s="1"/>
      <c r="HR30" s="2"/>
      <c r="HS30" s="2"/>
      <c r="HT30" s="2"/>
      <c r="HU30" s="2"/>
      <c r="HV30" s="2"/>
      <c r="HW30" s="78"/>
      <c r="HX30" s="14"/>
      <c r="HY30" s="6"/>
      <c r="HZ30" s="48"/>
      <c r="IA30" s="1"/>
      <c r="IB30" s="1"/>
      <c r="IC30" s="2"/>
      <c r="ID30" s="2"/>
      <c r="IE30" s="2"/>
      <c r="IF30" s="2"/>
      <c r="IG30" s="2"/>
      <c r="IH30" s="78"/>
      <c r="II30" s="14"/>
      <c r="IJ30" s="6"/>
      <c r="IK30" s="48"/>
      <c r="IL30" s="49"/>
    </row>
    <row r="31" spans="1:246">
      <c r="A31" s="37"/>
      <c r="B31" s="28" t="s">
        <v>90</v>
      </c>
      <c r="C31" s="28"/>
      <c r="D31" s="29"/>
      <c r="E31" s="29" t="s">
        <v>83</v>
      </c>
      <c r="F31" s="58" t="s">
        <v>66</v>
      </c>
      <c r="G31" s="27" t="str">
        <f>IF(AND(OR($G$2="Y",$H$2="Y"),I31&lt;5,J31&lt;5),IF(AND(I31=I26,J31=J26),G26+1,1),"")</f>
        <v/>
      </c>
      <c r="H31" s="24" t="e">
        <f>IF(AND($H$2="Y",J31&gt;0,OR(AND(G31=1,#REF!=10),AND(G31=2,#REF!=20),AND(G31=3,#REF!=30),AND(G31=4,#REF!=40),AND(G31=5,#REF!=50),AND(G31=6,#REF!=60),AND(G31=7,#REF!=70),AND(G31=8,#REF!=80),AND(G31=9,G48=90),AND(G31=10,#REF!=100))),VLOOKUP(J31-1,SortLookup!$A$13:$B$16,2,FALSE),"")</f>
        <v>#REF!</v>
      </c>
      <c r="I31" s="38">
        <f>IF(ISNA(VLOOKUP(E31,SortLookup!$A$1:$B$5,2,FALSE))," ",VLOOKUP(E31,SortLookup!$A$1:$B$5,2,FALSE))</f>
        <v>0</v>
      </c>
      <c r="J31" s="38">
        <f>IF(ISNA(VLOOKUP(F31,SortLookup!$A$7:$B$11,2,FALSE))," ",VLOOKUP(F31,SortLookup!$A$7:$B$11,2,FALSE))</f>
        <v>3</v>
      </c>
      <c r="K31" s="91">
        <f>L31+M31+N31</f>
        <v>158.88999999999999</v>
      </c>
      <c r="L31" s="77">
        <f>AB31+AO31+BA31+BL31+BY31+CJ31+CU31+DF31+DQ31+EB31+EM31+EX31+FI31+FT31+GE31+GP31+HA31+HL31+HW31+IH31</f>
        <v>69.89</v>
      </c>
      <c r="M31" s="26">
        <f>AD31+AQ31+BC31+BN31+CA31+CL31+CW31+DH31+DS31+ED31+EO31+EZ31+FK31+FV31+GG31+GR31+HC31+HN31+HY31+IJ31</f>
        <v>0</v>
      </c>
      <c r="N31" s="30">
        <f>O31</f>
        <v>89</v>
      </c>
      <c r="O31" s="118">
        <f>W31+AJ31+AV31+BG31+BT31+CE31+CP31+DA31+DL31+DW31+EH31+ES31+FD31+FO31+FZ31+GK31+GV31+HG31+HR31+IC31</f>
        <v>89</v>
      </c>
      <c r="P31" s="35">
        <v>18.87</v>
      </c>
      <c r="Q31" s="32"/>
      <c r="R31" s="32"/>
      <c r="S31" s="32"/>
      <c r="T31" s="32"/>
      <c r="U31" s="32"/>
      <c r="V31" s="32"/>
      <c r="W31" s="33">
        <v>10</v>
      </c>
      <c r="X31" s="33"/>
      <c r="Y31" s="33"/>
      <c r="Z31" s="33"/>
      <c r="AA31" s="34"/>
      <c r="AB31" s="31">
        <f>P31+Q31+R31+S31+T31+U31+V31</f>
        <v>18.87</v>
      </c>
      <c r="AC31" s="30">
        <f>W31</f>
        <v>10</v>
      </c>
      <c r="AD31" s="26">
        <f>(X31*3)+(Y31*5)+(Z31*5)+(AA31*20)</f>
        <v>0</v>
      </c>
      <c r="AE31" s="59">
        <f>AB31+AC31+AD31</f>
        <v>28.87</v>
      </c>
      <c r="AF31" s="35">
        <v>37.049999999999997</v>
      </c>
      <c r="AG31" s="32"/>
      <c r="AH31" s="32"/>
      <c r="AI31" s="32"/>
      <c r="AJ31" s="33">
        <v>74</v>
      </c>
      <c r="AK31" s="33"/>
      <c r="AL31" s="33"/>
      <c r="AM31" s="33"/>
      <c r="AN31" s="34"/>
      <c r="AO31" s="31">
        <f>AF31+AG31+AH31+AI31</f>
        <v>37.049999999999997</v>
      </c>
      <c r="AP31" s="30">
        <f>AJ31</f>
        <v>74</v>
      </c>
      <c r="AQ31" s="26">
        <f>(AK31*3)+(AL31*5)+(AM31*5)+(AN31*20)</f>
        <v>0</v>
      </c>
      <c r="AR31" s="59">
        <f>AO31+AP31+AQ31</f>
        <v>111.05</v>
      </c>
      <c r="AS31" s="35">
        <v>13.97</v>
      </c>
      <c r="AT31" s="32"/>
      <c r="AU31" s="32"/>
      <c r="AV31" s="33">
        <v>5</v>
      </c>
      <c r="AW31" s="33"/>
      <c r="AX31" s="33"/>
      <c r="AY31" s="33"/>
      <c r="AZ31" s="34"/>
      <c r="BA31" s="31">
        <f>AS31+AT31+AU31</f>
        <v>13.97</v>
      </c>
      <c r="BB31" s="30">
        <f>AV31</f>
        <v>5</v>
      </c>
      <c r="BC31" s="26">
        <f>(AW31*3)+(AX31*5)+(AY31*5)+(AZ31*20)</f>
        <v>0</v>
      </c>
      <c r="BD31" s="59">
        <f>BA31+BB31+BC31</f>
        <v>18.97</v>
      </c>
      <c r="BE31" s="31"/>
      <c r="BF31" s="56"/>
      <c r="BG31" s="33"/>
      <c r="BH31" s="33"/>
      <c r="BI31" s="33"/>
      <c r="BJ31" s="33"/>
      <c r="BK31" s="33"/>
      <c r="BL31" s="77">
        <f>BE31+BF31</f>
        <v>0</v>
      </c>
      <c r="BM31" s="30">
        <f>BG31/2</f>
        <v>0</v>
      </c>
      <c r="BN31" s="26">
        <f>(BH31*3)+(BI31*5)+(BJ31*5)+(BK31*20)</f>
        <v>0</v>
      </c>
      <c r="BO31" s="119">
        <f>BL31+BM31+BN31</f>
        <v>0</v>
      </c>
      <c r="BP31" s="120"/>
      <c r="BQ31" s="32"/>
      <c r="BR31" s="32"/>
      <c r="BS31" s="32"/>
      <c r="BT31" s="33"/>
      <c r="BU31" s="33"/>
      <c r="BV31" s="33"/>
      <c r="BW31" s="33"/>
      <c r="BX31" s="34"/>
      <c r="BY31" s="31">
        <f>BP31+BQ31+BR31+BS31</f>
        <v>0</v>
      </c>
      <c r="BZ31" s="30">
        <f>BT31/2</f>
        <v>0</v>
      </c>
      <c r="CA31" s="26">
        <f>(BU31*3)+(BV31*5)+(BW31*5)+(BX31*20)</f>
        <v>0</v>
      </c>
      <c r="CB31" s="59">
        <f>BY31+BZ31+CA31</f>
        <v>0</v>
      </c>
      <c r="CC31" s="35"/>
      <c r="CD31" s="32"/>
      <c r="CE31" s="33"/>
      <c r="CF31" s="33"/>
      <c r="CG31" s="33"/>
      <c r="CH31" s="33"/>
      <c r="CI31" s="34"/>
      <c r="CJ31" s="31">
        <f>CC31+CD31</f>
        <v>0</v>
      </c>
      <c r="CK31" s="30">
        <f>CE31/2</f>
        <v>0</v>
      </c>
      <c r="CL31" s="26">
        <f>(CF31*3)+(CG31*5)+(CH31*5)+(CI31*20)</f>
        <v>0</v>
      </c>
      <c r="CM31" s="91">
        <f>CJ31+CK31+CL31</f>
        <v>0</v>
      </c>
      <c r="CN31" s="1"/>
      <c r="CO31" s="1"/>
      <c r="CP31" s="2"/>
      <c r="CQ31" s="2"/>
      <c r="CR31" s="2"/>
      <c r="CS31" s="2"/>
      <c r="CT31" s="2"/>
      <c r="CU31" s="78"/>
      <c r="CV31" s="14"/>
      <c r="CW31" s="6"/>
      <c r="CX31" s="48"/>
      <c r="CY31" s="1"/>
      <c r="CZ31" s="1"/>
      <c r="DA31" s="2"/>
      <c r="DB31" s="2"/>
      <c r="DC31" s="2"/>
      <c r="DD31" s="2"/>
      <c r="DE31" s="2"/>
      <c r="DF31" s="78"/>
      <c r="DG31" s="14"/>
      <c r="DH31" s="6"/>
      <c r="DI31" s="48"/>
      <c r="DJ31" s="1"/>
      <c r="DK31" s="1"/>
      <c r="DL31" s="2"/>
      <c r="DM31" s="2"/>
      <c r="DN31" s="2"/>
      <c r="DO31" s="2"/>
      <c r="DP31" s="2"/>
      <c r="DQ31" s="78"/>
      <c r="DR31" s="14"/>
      <c r="DS31" s="6"/>
      <c r="DT31" s="48"/>
      <c r="DU31" s="1"/>
      <c r="DV31" s="1"/>
      <c r="DW31" s="2"/>
      <c r="DX31" s="2"/>
      <c r="DY31" s="2"/>
      <c r="DZ31" s="2"/>
      <c r="EA31" s="2"/>
      <c r="EB31" s="78"/>
      <c r="EC31" s="14"/>
      <c r="ED31" s="6"/>
      <c r="EE31" s="48"/>
      <c r="EF31" s="1"/>
      <c r="EG31" s="1"/>
      <c r="EH31" s="2"/>
      <c r="EI31" s="2"/>
      <c r="EJ31" s="2"/>
      <c r="EK31" s="2"/>
      <c r="EL31" s="2"/>
      <c r="EM31" s="78"/>
      <c r="EN31" s="14"/>
      <c r="EO31" s="6"/>
      <c r="EP31" s="48"/>
      <c r="EQ31" s="1"/>
      <c r="ER31" s="1"/>
      <c r="ES31" s="2"/>
      <c r="ET31" s="2"/>
      <c r="EU31" s="2"/>
      <c r="EV31" s="2"/>
      <c r="EW31" s="2"/>
      <c r="EX31" s="78"/>
      <c r="EY31" s="14"/>
      <c r="EZ31" s="6"/>
      <c r="FA31" s="48"/>
      <c r="FB31" s="1"/>
      <c r="FC31" s="1"/>
      <c r="FD31" s="2"/>
      <c r="FE31" s="2"/>
      <c r="FF31" s="2"/>
      <c r="FG31" s="2"/>
      <c r="FH31" s="2"/>
      <c r="FI31" s="78"/>
      <c r="FJ31" s="14"/>
      <c r="FK31" s="6"/>
      <c r="FL31" s="48"/>
      <c r="FM31" s="1"/>
      <c r="FN31" s="1"/>
      <c r="FO31" s="2"/>
      <c r="FP31" s="2"/>
      <c r="FQ31" s="2"/>
      <c r="FR31" s="2"/>
      <c r="FS31" s="2"/>
      <c r="FT31" s="78"/>
      <c r="FU31" s="14"/>
      <c r="FV31" s="6"/>
      <c r="FW31" s="48"/>
      <c r="FX31" s="1"/>
      <c r="FY31" s="1"/>
      <c r="FZ31" s="2"/>
      <c r="GA31" s="2"/>
      <c r="GB31" s="2"/>
      <c r="GC31" s="2"/>
      <c r="GD31" s="2"/>
      <c r="GE31" s="78"/>
      <c r="GF31" s="14"/>
      <c r="GG31" s="6"/>
      <c r="GH31" s="48"/>
      <c r="GI31" s="1"/>
      <c r="GJ31" s="1"/>
      <c r="GK31" s="2"/>
      <c r="GL31" s="2"/>
      <c r="GM31" s="2"/>
      <c r="GN31" s="2"/>
      <c r="GO31" s="2"/>
      <c r="GP31" s="78"/>
      <c r="GQ31" s="14"/>
      <c r="GR31" s="6"/>
      <c r="GS31" s="48"/>
      <c r="GT31" s="1"/>
      <c r="GU31" s="1"/>
      <c r="GV31" s="2"/>
      <c r="GW31" s="2"/>
      <c r="GX31" s="2"/>
      <c r="GY31" s="2"/>
      <c r="GZ31" s="2"/>
      <c r="HA31" s="78"/>
      <c r="HB31" s="14"/>
      <c r="HC31" s="6"/>
      <c r="HD31" s="48"/>
      <c r="HE31" s="1"/>
      <c r="HF31" s="1"/>
      <c r="HG31" s="2"/>
      <c r="HH31" s="2"/>
      <c r="HI31" s="2"/>
      <c r="HJ31" s="2"/>
      <c r="HK31" s="2"/>
      <c r="HL31" s="78"/>
      <c r="HM31" s="14"/>
      <c r="HN31" s="6"/>
      <c r="HO31" s="48"/>
      <c r="HP31" s="1"/>
      <c r="HQ31" s="1"/>
      <c r="HR31" s="2"/>
      <c r="HS31" s="2"/>
      <c r="HT31" s="2"/>
      <c r="HU31" s="2"/>
      <c r="HV31" s="2"/>
      <c r="HW31" s="78"/>
      <c r="HX31" s="14"/>
      <c r="HY31" s="6"/>
      <c r="HZ31" s="48"/>
      <c r="IA31" s="1"/>
      <c r="IB31" s="1"/>
      <c r="IC31" s="2"/>
      <c r="ID31" s="2"/>
      <c r="IE31" s="2"/>
      <c r="IF31" s="2"/>
      <c r="IG31" s="2"/>
      <c r="IH31" s="78"/>
      <c r="II31" s="14"/>
      <c r="IJ31" s="6"/>
      <c r="IK31" s="48"/>
      <c r="IL31" s="49"/>
    </row>
    <row r="32" spans="1:246">
      <c r="A32" s="37"/>
      <c r="B32" s="28" t="s">
        <v>91</v>
      </c>
      <c r="C32" s="28"/>
      <c r="D32" s="29"/>
      <c r="E32" s="29" t="s">
        <v>83</v>
      </c>
      <c r="F32" s="58" t="s">
        <v>66</v>
      </c>
      <c r="G32" s="27" t="str">
        <f>IF(AND(OR($G$2="Y",$H$2="Y"),I32&lt;5,J32&lt;5),IF(AND(I32=I27,J32=J27),G27+1,1),"")</f>
        <v/>
      </c>
      <c r="H32" s="24" t="e">
        <f>IF(AND($H$2="Y",J32&gt;0,OR(AND(G32=1,#REF!=10),AND(G32=2,#REF!=20),AND(G32=3,#REF!=30),AND(G32=4,#REF!=40),AND(G32=5,#REF!=50),AND(G32=6,#REF!=60),AND(G32=7,G41=70),AND(G32=8,#REF!=80),AND(G32=9,G49=90),AND(G32=10,#REF!=100))),VLOOKUP(J32-1,SortLookup!$A$13:$B$16,2,FALSE),"")</f>
        <v>#REF!</v>
      </c>
      <c r="I32" s="38">
        <f>IF(ISNA(VLOOKUP(E32,SortLookup!$A$1:$B$5,2,FALSE))," ",VLOOKUP(E32,SortLookup!$A$1:$B$5,2,FALSE))</f>
        <v>0</v>
      </c>
      <c r="J32" s="38">
        <f>IF(ISNA(VLOOKUP(F32,SortLookup!$A$7:$B$11,2,FALSE))," ",VLOOKUP(F32,SortLookup!$A$7:$B$11,2,FALSE))</f>
        <v>3</v>
      </c>
      <c r="K32" s="91">
        <f>L32+M32+N32</f>
        <v>177.35</v>
      </c>
      <c r="L32" s="77">
        <f>AB32+AO32+BA32+BL32+BY32+CJ32+CU32+DF32+DQ32+EB32+EM32+EX32+FI32+FT32+GE32+GP32+HA32+HL32+HW32+IH32</f>
        <v>83.35</v>
      </c>
      <c r="M32" s="26">
        <f>AD32+AQ32+BC32+BN32+CA32+CL32+CW32+DH32+DS32+ED32+EO32+EZ32+FK32+FV32+GG32+GR32+HC32+HN32+HY32+IJ32</f>
        <v>0</v>
      </c>
      <c r="N32" s="30">
        <f>O32</f>
        <v>94</v>
      </c>
      <c r="O32" s="118">
        <f>W32+AJ32+AV32+BG32+BT32+CE32+CP32+DA32+DL32+DW32+EH32+ES32+FD32+FO32+FZ32+GK32+GV32+HG32+HR32+IC32</f>
        <v>94</v>
      </c>
      <c r="P32" s="35">
        <v>31.75</v>
      </c>
      <c r="Q32" s="32"/>
      <c r="R32" s="32"/>
      <c r="S32" s="32"/>
      <c r="T32" s="32"/>
      <c r="U32" s="32"/>
      <c r="V32" s="32"/>
      <c r="W32" s="33">
        <v>10</v>
      </c>
      <c r="X32" s="33"/>
      <c r="Y32" s="33"/>
      <c r="Z32" s="33"/>
      <c r="AA32" s="34"/>
      <c r="AB32" s="31">
        <f>P32+Q32+R32+S32+T32+U32+V32</f>
        <v>31.75</v>
      </c>
      <c r="AC32" s="30">
        <f>W32</f>
        <v>10</v>
      </c>
      <c r="AD32" s="26">
        <f>(X32*3)+(Y32*5)+(Z32*5)+(AA32*20)</f>
        <v>0</v>
      </c>
      <c r="AE32" s="59">
        <f>AB32+AC32+AD32</f>
        <v>41.75</v>
      </c>
      <c r="AF32" s="35">
        <v>39.549999999999997</v>
      </c>
      <c r="AG32" s="32"/>
      <c r="AH32" s="32"/>
      <c r="AI32" s="32"/>
      <c r="AJ32" s="33">
        <v>57</v>
      </c>
      <c r="AK32" s="33"/>
      <c r="AL32" s="33"/>
      <c r="AM32" s="33"/>
      <c r="AN32" s="34"/>
      <c r="AO32" s="31">
        <f>AF32+AG32+AH32+AI32</f>
        <v>39.549999999999997</v>
      </c>
      <c r="AP32" s="30">
        <f>AJ32</f>
        <v>57</v>
      </c>
      <c r="AQ32" s="26">
        <f>(AK32*3)+(AL32*5)+(AM32*5)+(AN32*20)</f>
        <v>0</v>
      </c>
      <c r="AR32" s="59">
        <f>AO32+AP32+AQ32</f>
        <v>96.55</v>
      </c>
      <c r="AS32" s="35">
        <v>12.05</v>
      </c>
      <c r="AT32" s="32"/>
      <c r="AU32" s="32"/>
      <c r="AV32" s="33">
        <v>27</v>
      </c>
      <c r="AW32" s="33"/>
      <c r="AX32" s="33"/>
      <c r="AY32" s="33"/>
      <c r="AZ32" s="34"/>
      <c r="BA32" s="31">
        <f>AS32+AT32+AU32</f>
        <v>12.05</v>
      </c>
      <c r="BB32" s="30">
        <f>AV32</f>
        <v>27</v>
      </c>
      <c r="BC32" s="26">
        <f>(AW32*3)+(AX32*5)+(AY32*5)+(AZ32*20)</f>
        <v>0</v>
      </c>
      <c r="BD32" s="59">
        <f>BA32+BB32+BC32</f>
        <v>39.049999999999997</v>
      </c>
      <c r="BE32" s="31"/>
      <c r="BF32" s="56"/>
      <c r="BG32" s="33"/>
      <c r="BH32" s="33"/>
      <c r="BI32" s="33"/>
      <c r="BJ32" s="33"/>
      <c r="BK32" s="33"/>
      <c r="BL32" s="77">
        <f>BE32+BF32</f>
        <v>0</v>
      </c>
      <c r="BM32" s="30">
        <f>BG32/2</f>
        <v>0</v>
      </c>
      <c r="BN32" s="26">
        <f>(BH32*3)+(BI32*5)+(BJ32*5)+(BK32*20)</f>
        <v>0</v>
      </c>
      <c r="BO32" s="119">
        <f>BL32+BM32+BN32</f>
        <v>0</v>
      </c>
      <c r="BP32" s="120"/>
      <c r="BQ32" s="32"/>
      <c r="BR32" s="32"/>
      <c r="BS32" s="32"/>
      <c r="BT32" s="33"/>
      <c r="BU32" s="33"/>
      <c r="BV32" s="33"/>
      <c r="BW32" s="33"/>
      <c r="BX32" s="34"/>
      <c r="BY32" s="31">
        <f>BP32+BQ32+BR32+BS32</f>
        <v>0</v>
      </c>
      <c r="BZ32" s="30">
        <f>BT32/2</f>
        <v>0</v>
      </c>
      <c r="CA32" s="26">
        <f>(BU32*3)+(BV32*5)+(BW32*5)+(BX32*20)</f>
        <v>0</v>
      </c>
      <c r="CB32" s="59">
        <f>BY32+BZ32+CA32</f>
        <v>0</v>
      </c>
      <c r="CC32" s="35"/>
      <c r="CD32" s="32"/>
      <c r="CE32" s="33"/>
      <c r="CF32" s="33"/>
      <c r="CG32" s="33"/>
      <c r="CH32" s="33"/>
      <c r="CI32" s="34"/>
      <c r="CJ32" s="31">
        <f>CC32+CD32</f>
        <v>0</v>
      </c>
      <c r="CK32" s="30">
        <f>CE32/2</f>
        <v>0</v>
      </c>
      <c r="CL32" s="26">
        <f>(CF32*3)+(CG32*5)+(CH32*5)+(CI32*20)</f>
        <v>0</v>
      </c>
      <c r="CM32" s="91">
        <f>CJ32+CK32+CL32</f>
        <v>0</v>
      </c>
      <c r="CN32" s="1"/>
      <c r="CO32" s="1"/>
      <c r="CP32" s="2"/>
      <c r="CQ32" s="2"/>
      <c r="CR32" s="2"/>
      <c r="CS32" s="2"/>
      <c r="CT32" s="2"/>
      <c r="CU32" s="78"/>
      <c r="CV32" s="14"/>
      <c r="CW32" s="6"/>
      <c r="CX32" s="48"/>
      <c r="CY32" s="1"/>
      <c r="CZ32" s="1"/>
      <c r="DA32" s="2"/>
      <c r="DB32" s="2"/>
      <c r="DC32" s="2"/>
      <c r="DD32" s="2"/>
      <c r="DE32" s="2"/>
      <c r="DF32" s="78"/>
      <c r="DG32" s="14"/>
      <c r="DH32" s="6"/>
      <c r="DI32" s="48"/>
      <c r="DJ32" s="1"/>
      <c r="DK32" s="1"/>
      <c r="DL32" s="2"/>
      <c r="DM32" s="2"/>
      <c r="DN32" s="2"/>
      <c r="DO32" s="2"/>
      <c r="DP32" s="2"/>
      <c r="DQ32" s="78"/>
      <c r="DR32" s="14"/>
      <c r="DS32" s="6"/>
      <c r="DT32" s="48"/>
      <c r="DU32" s="1"/>
      <c r="DV32" s="1"/>
      <c r="DW32" s="2"/>
      <c r="DX32" s="2"/>
      <c r="DY32" s="2"/>
      <c r="DZ32" s="2"/>
      <c r="EA32" s="2"/>
      <c r="EB32" s="78"/>
      <c r="EC32" s="14"/>
      <c r="ED32" s="6"/>
      <c r="EE32" s="48"/>
      <c r="EF32" s="1"/>
      <c r="EG32" s="1"/>
      <c r="EH32" s="2"/>
      <c r="EI32" s="2"/>
      <c r="EJ32" s="2"/>
      <c r="EK32" s="2"/>
      <c r="EL32" s="2"/>
      <c r="EM32" s="78"/>
      <c r="EN32" s="14"/>
      <c r="EO32" s="6"/>
      <c r="EP32" s="48"/>
      <c r="EQ32" s="1"/>
      <c r="ER32" s="1"/>
      <c r="ES32" s="2"/>
      <c r="ET32" s="2"/>
      <c r="EU32" s="2"/>
      <c r="EV32" s="2"/>
      <c r="EW32" s="2"/>
      <c r="EX32" s="78"/>
      <c r="EY32" s="14"/>
      <c r="EZ32" s="6"/>
      <c r="FA32" s="48"/>
      <c r="FB32" s="1"/>
      <c r="FC32" s="1"/>
      <c r="FD32" s="2"/>
      <c r="FE32" s="2"/>
      <c r="FF32" s="2"/>
      <c r="FG32" s="2"/>
      <c r="FH32" s="2"/>
      <c r="FI32" s="78"/>
      <c r="FJ32" s="14"/>
      <c r="FK32" s="6"/>
      <c r="FL32" s="48"/>
      <c r="FM32" s="1"/>
      <c r="FN32" s="1"/>
      <c r="FO32" s="2"/>
      <c r="FP32" s="2"/>
      <c r="FQ32" s="2"/>
      <c r="FR32" s="2"/>
      <c r="FS32" s="2"/>
      <c r="FT32" s="78"/>
      <c r="FU32" s="14"/>
      <c r="FV32" s="6"/>
      <c r="FW32" s="48"/>
      <c r="FX32" s="1"/>
      <c r="FY32" s="1"/>
      <c r="FZ32" s="2"/>
      <c r="GA32" s="2"/>
      <c r="GB32" s="2"/>
      <c r="GC32" s="2"/>
      <c r="GD32" s="2"/>
      <c r="GE32" s="78"/>
      <c r="GF32" s="14"/>
      <c r="GG32" s="6"/>
      <c r="GH32" s="48"/>
      <c r="GI32" s="1"/>
      <c r="GJ32" s="1"/>
      <c r="GK32" s="2"/>
      <c r="GL32" s="2"/>
      <c r="GM32" s="2"/>
      <c r="GN32" s="2"/>
      <c r="GO32" s="2"/>
      <c r="GP32" s="78"/>
      <c r="GQ32" s="14"/>
      <c r="GR32" s="6"/>
      <c r="GS32" s="48"/>
      <c r="GT32" s="1"/>
      <c r="GU32" s="1"/>
      <c r="GV32" s="2"/>
      <c r="GW32" s="2"/>
      <c r="GX32" s="2"/>
      <c r="GY32" s="2"/>
      <c r="GZ32" s="2"/>
      <c r="HA32" s="78"/>
      <c r="HB32" s="14"/>
      <c r="HC32" s="6"/>
      <c r="HD32" s="48"/>
      <c r="HE32" s="1"/>
      <c r="HF32" s="1"/>
      <c r="HG32" s="2"/>
      <c r="HH32" s="2"/>
      <c r="HI32" s="2"/>
      <c r="HJ32" s="2"/>
      <c r="HK32" s="2"/>
      <c r="HL32" s="78"/>
      <c r="HM32" s="14"/>
      <c r="HN32" s="6"/>
      <c r="HO32" s="48"/>
      <c r="HP32" s="1"/>
      <c r="HQ32" s="1"/>
      <c r="HR32" s="2"/>
      <c r="HS32" s="2"/>
      <c r="HT32" s="2"/>
      <c r="HU32" s="2"/>
      <c r="HV32" s="2"/>
      <c r="HW32" s="78"/>
      <c r="HX32" s="14"/>
      <c r="HY32" s="6"/>
      <c r="HZ32" s="48"/>
      <c r="IA32" s="1"/>
      <c r="IB32" s="1"/>
      <c r="IC32" s="2"/>
      <c r="ID32" s="2"/>
      <c r="IE32" s="2"/>
      <c r="IF32" s="2"/>
      <c r="IG32" s="2"/>
      <c r="IH32" s="78"/>
      <c r="II32" s="14"/>
      <c r="IJ32" s="6"/>
      <c r="IK32" s="48"/>
      <c r="IL32" s="49"/>
    </row>
    <row r="33" spans="1:16384">
      <c r="A33" s="37"/>
      <c r="B33" s="80" t="s">
        <v>92</v>
      </c>
      <c r="C33" s="28"/>
      <c r="D33" s="29"/>
      <c r="E33" s="81" t="s">
        <v>83</v>
      </c>
      <c r="F33" s="82" t="s">
        <v>63</v>
      </c>
      <c r="G33" s="27" t="str">
        <f>IF(AND(OR($G$2="Y",$H$2="Y"),I33&lt;5,J33&lt;5),IF(AND(I33=#REF!,J33=#REF!),#REF!+1,1),"")</f>
        <v/>
      </c>
      <c r="H33" s="24" t="e">
        <f>IF(AND($H$2="Y",J33&gt;0,OR(AND(G33=1,#REF!=10),AND(G33=2,#REF!=20),AND(G33=3,#REF!=30),AND(G33=4,#REF!=40),AND(G33=5,#REF!=50),AND(G33=6,G52=60),AND(G33=7,#REF!=70),AND(G33=8,#REF!=80),AND(G33=9,#REF!=90),AND(G33=10,#REF!=100))),VLOOKUP(J33-1,SortLookup!$A$13:$B$16,2,FALSE),"")</f>
        <v>#REF!</v>
      </c>
      <c r="I33" s="38">
        <f>IF(ISNA(VLOOKUP(E33,SortLookup!$A$1:$B$5,2,FALSE))," ",VLOOKUP(E33,SortLookup!$A$1:$B$5,2,FALSE))</f>
        <v>0</v>
      </c>
      <c r="J33" s="38">
        <f>IF(ISNA(VLOOKUP(F33,SortLookup!$A$7:$B$11,2,FALSE))," ",VLOOKUP(F33,SortLookup!$A$7:$B$11,2,FALSE))</f>
        <v>4</v>
      </c>
      <c r="K33" s="91">
        <f>L33+M33+N33</f>
        <v>183.39</v>
      </c>
      <c r="L33" s="77">
        <f>AB33+AO33+BA33+BL33+BY33+CJ33+CU33+DF33+DQ33+EB33+EM33+EX33+FI33+FT33+GE33+GP33+HA33+HL33+HW33+IH33</f>
        <v>90.39</v>
      </c>
      <c r="M33" s="26">
        <f>AD33+AQ33+BC33+BN33+CA33+CL33+CW33+DH33+DS33+ED33+EO33+EZ33+FK33+FV33+GG33+GR33+HC33+HN33+HY33+IJ33</f>
        <v>0</v>
      </c>
      <c r="N33" s="30">
        <f>O33</f>
        <v>93</v>
      </c>
      <c r="O33" s="118">
        <f>W33+AJ33+AV33+BG33+BT33+CE33+CP33+DA33+DL33+DW33+EH33+ES33+FD33+FO33+FZ33+GK33+GV33+HG33+HR33+IC33</f>
        <v>93</v>
      </c>
      <c r="P33" s="35">
        <v>24.24</v>
      </c>
      <c r="Q33" s="32"/>
      <c r="R33" s="32"/>
      <c r="S33" s="32"/>
      <c r="T33" s="32"/>
      <c r="U33" s="32"/>
      <c r="V33" s="32"/>
      <c r="W33" s="33">
        <v>16</v>
      </c>
      <c r="X33" s="33"/>
      <c r="Y33" s="33"/>
      <c r="Z33" s="33"/>
      <c r="AA33" s="34"/>
      <c r="AB33" s="31">
        <f>P33+Q33+R33+S33+T33+U33+V33</f>
        <v>24.24</v>
      </c>
      <c r="AC33" s="30">
        <f>W33</f>
        <v>16</v>
      </c>
      <c r="AD33" s="26">
        <f>(X33*3)+(Y33*5)+(Z33*5)+(AA33*20)</f>
        <v>0</v>
      </c>
      <c r="AE33" s="59">
        <f>AB33+AC33+AD33</f>
        <v>40.24</v>
      </c>
      <c r="AF33" s="35">
        <v>48.71</v>
      </c>
      <c r="AG33" s="32"/>
      <c r="AH33" s="32"/>
      <c r="AI33" s="32"/>
      <c r="AJ33" s="33">
        <v>63</v>
      </c>
      <c r="AK33" s="33"/>
      <c r="AL33" s="33"/>
      <c r="AM33" s="33"/>
      <c r="AN33" s="34"/>
      <c r="AO33" s="31">
        <f>AF33+AG33+AH33+AI33</f>
        <v>48.71</v>
      </c>
      <c r="AP33" s="30">
        <f>AJ33</f>
        <v>63</v>
      </c>
      <c r="AQ33" s="26">
        <f>(AK33*3)+(AL33*5)+(AM33*5)+(AN33*20)</f>
        <v>0</v>
      </c>
      <c r="AR33" s="59">
        <f>AO33+AP33+AQ33</f>
        <v>111.71</v>
      </c>
      <c r="AS33" s="35">
        <v>17.440000000000001</v>
      </c>
      <c r="AT33" s="32"/>
      <c r="AU33" s="32"/>
      <c r="AV33" s="33">
        <v>14</v>
      </c>
      <c r="AW33" s="33"/>
      <c r="AX33" s="33"/>
      <c r="AY33" s="33"/>
      <c r="AZ33" s="34"/>
      <c r="BA33" s="31">
        <f>AS33+AT33+AU33</f>
        <v>17.440000000000001</v>
      </c>
      <c r="BB33" s="30">
        <f>AV33</f>
        <v>14</v>
      </c>
      <c r="BC33" s="26">
        <f>(AW33*3)+(AX33*5)+(AY33*5)+(AZ33*20)</f>
        <v>0</v>
      </c>
      <c r="BD33" s="59">
        <f>BA33+BB33+BC33</f>
        <v>31.44</v>
      </c>
      <c r="BE33" s="31"/>
      <c r="BF33" s="56"/>
      <c r="BG33" s="33"/>
      <c r="BH33" s="33"/>
      <c r="BI33" s="33"/>
      <c r="BJ33" s="33"/>
      <c r="BK33" s="33"/>
      <c r="BL33" s="77">
        <f>BE33+BF33</f>
        <v>0</v>
      </c>
      <c r="BM33" s="30">
        <f>BG33/2</f>
        <v>0</v>
      </c>
      <c r="BN33" s="26">
        <f>(BH33*3)+(BI33*5)+(BJ33*5)+(BK33*20)</f>
        <v>0</v>
      </c>
      <c r="BO33" s="119">
        <f>BL33+BM33+BN33</f>
        <v>0</v>
      </c>
      <c r="BP33" s="120"/>
      <c r="BQ33" s="32"/>
      <c r="BR33" s="32"/>
      <c r="BS33" s="32"/>
      <c r="BT33" s="33"/>
      <c r="BU33" s="33"/>
      <c r="BV33" s="33"/>
      <c r="BW33" s="33"/>
      <c r="BX33" s="34"/>
      <c r="BY33" s="31">
        <f>BP33+BQ33+BR33+BS33</f>
        <v>0</v>
      </c>
      <c r="BZ33" s="30">
        <f>BT33/2</f>
        <v>0</v>
      </c>
      <c r="CA33" s="26">
        <f>(BU33*3)+(BV33*5)+(BW33*5)+(BX33*20)</f>
        <v>0</v>
      </c>
      <c r="CB33" s="59">
        <f>BY33+BZ33+CA33</f>
        <v>0</v>
      </c>
      <c r="CC33" s="35"/>
      <c r="CD33" s="32"/>
      <c r="CE33" s="33"/>
      <c r="CF33" s="33"/>
      <c r="CG33" s="33"/>
      <c r="CH33" s="33"/>
      <c r="CI33" s="34"/>
      <c r="CJ33" s="31">
        <f>CC33+CD33</f>
        <v>0</v>
      </c>
      <c r="CK33" s="30">
        <f>CE33/2</f>
        <v>0</v>
      </c>
      <c r="CL33" s="26">
        <f>(CF33*3)+(CG33*5)+(CH33*5)+(CI33*20)</f>
        <v>0</v>
      </c>
      <c r="CM33" s="91">
        <f>CJ33+CK33+CL33</f>
        <v>0</v>
      </c>
      <c r="CN33" s="1"/>
      <c r="CO33" s="1"/>
      <c r="CP33" s="2"/>
      <c r="CQ33" s="2"/>
      <c r="CR33" s="2"/>
      <c r="CS33" s="2"/>
      <c r="CT33" s="2"/>
      <c r="CU33" s="78"/>
      <c r="CV33" s="14"/>
      <c r="CW33" s="6"/>
      <c r="CX33" s="48"/>
      <c r="CY33" s="1"/>
      <c r="CZ33" s="1"/>
      <c r="DA33" s="2"/>
      <c r="DB33" s="2"/>
      <c r="DC33" s="2"/>
      <c r="DD33" s="2"/>
      <c r="DE33" s="2"/>
      <c r="DF33" s="78"/>
      <c r="DG33" s="14"/>
      <c r="DH33" s="6"/>
      <c r="DI33" s="48"/>
      <c r="DJ33" s="1"/>
      <c r="DK33" s="1"/>
      <c r="DL33" s="2"/>
      <c r="DM33" s="2"/>
      <c r="DN33" s="2"/>
      <c r="DO33" s="2"/>
      <c r="DP33" s="2"/>
      <c r="DQ33" s="78"/>
      <c r="DR33" s="14"/>
      <c r="DS33" s="6"/>
      <c r="DT33" s="48"/>
      <c r="DU33" s="1"/>
      <c r="DV33" s="1"/>
      <c r="DW33" s="2"/>
      <c r="DX33" s="2"/>
      <c r="DY33" s="2"/>
      <c r="DZ33" s="2"/>
      <c r="EA33" s="2"/>
      <c r="EB33" s="78"/>
      <c r="EC33" s="14"/>
      <c r="ED33" s="6"/>
      <c r="EE33" s="48"/>
      <c r="EF33" s="1"/>
      <c r="EG33" s="1"/>
      <c r="EH33" s="2"/>
      <c r="EI33" s="2"/>
      <c r="EJ33" s="2"/>
      <c r="EK33" s="2"/>
      <c r="EL33" s="2"/>
      <c r="EM33" s="78"/>
      <c r="EN33" s="14"/>
      <c r="EO33" s="6"/>
      <c r="EP33" s="48"/>
      <c r="EQ33" s="1"/>
      <c r="ER33" s="1"/>
      <c r="ES33" s="2"/>
      <c r="ET33" s="2"/>
      <c r="EU33" s="2"/>
      <c r="EV33" s="2"/>
      <c r="EW33" s="2"/>
      <c r="EX33" s="78"/>
      <c r="EY33" s="14"/>
      <c r="EZ33" s="6"/>
      <c r="FA33" s="48"/>
      <c r="FB33" s="1"/>
      <c r="FC33" s="1"/>
      <c r="FD33" s="2"/>
      <c r="FE33" s="2"/>
      <c r="FF33" s="2"/>
      <c r="FG33" s="2"/>
      <c r="FH33" s="2"/>
      <c r="FI33" s="78"/>
      <c r="FJ33" s="14"/>
      <c r="FK33" s="6"/>
      <c r="FL33" s="48"/>
      <c r="FM33" s="1"/>
      <c r="FN33" s="1"/>
      <c r="FO33" s="2"/>
      <c r="FP33" s="2"/>
      <c r="FQ33" s="2"/>
      <c r="FR33" s="2"/>
      <c r="FS33" s="2"/>
      <c r="FT33" s="78"/>
      <c r="FU33" s="14"/>
      <c r="FV33" s="6"/>
      <c r="FW33" s="48"/>
      <c r="FX33" s="1"/>
      <c r="FY33" s="1"/>
      <c r="FZ33" s="2"/>
      <c r="GA33" s="2"/>
      <c r="GB33" s="2"/>
      <c r="GC33" s="2"/>
      <c r="GD33" s="2"/>
      <c r="GE33" s="78"/>
      <c r="GF33" s="14"/>
      <c r="GG33" s="6"/>
      <c r="GH33" s="48"/>
      <c r="GI33" s="1"/>
      <c r="GJ33" s="1"/>
      <c r="GK33" s="2"/>
      <c r="GL33" s="2"/>
      <c r="GM33" s="2"/>
      <c r="GN33" s="2"/>
      <c r="GO33" s="2"/>
      <c r="GP33" s="78"/>
      <c r="GQ33" s="14"/>
      <c r="GR33" s="6"/>
      <c r="GS33" s="48"/>
      <c r="GT33" s="1"/>
      <c r="GU33" s="1"/>
      <c r="GV33" s="2"/>
      <c r="GW33" s="2"/>
      <c r="GX33" s="2"/>
      <c r="GY33" s="2"/>
      <c r="GZ33" s="2"/>
      <c r="HA33" s="78"/>
      <c r="HB33" s="14"/>
      <c r="HC33" s="6"/>
      <c r="HD33" s="48"/>
      <c r="HE33" s="1"/>
      <c r="HF33" s="1"/>
      <c r="HG33" s="2"/>
      <c r="HH33" s="2"/>
      <c r="HI33" s="2"/>
      <c r="HJ33" s="2"/>
      <c r="HK33" s="2"/>
      <c r="HL33" s="78"/>
      <c r="HM33" s="14"/>
      <c r="HN33" s="6"/>
      <c r="HO33" s="48"/>
      <c r="HP33" s="1"/>
      <c r="HQ33" s="1"/>
      <c r="HR33" s="2"/>
      <c r="HS33" s="2"/>
      <c r="HT33" s="2"/>
      <c r="HU33" s="2"/>
      <c r="HV33" s="2"/>
      <c r="HW33" s="78"/>
      <c r="HX33" s="14"/>
      <c r="HY33" s="6"/>
      <c r="HZ33" s="48"/>
      <c r="IA33" s="1"/>
      <c r="IB33" s="1"/>
      <c r="IC33" s="2"/>
      <c r="ID33" s="2"/>
      <c r="IE33" s="2"/>
      <c r="IF33" s="2"/>
      <c r="IG33" s="2"/>
      <c r="IH33" s="78"/>
      <c r="II33" s="14"/>
      <c r="IJ33" s="6"/>
      <c r="IK33" s="48"/>
      <c r="IL33" s="49"/>
    </row>
    <row r="34" spans="1:16384">
      <c r="A34" s="37"/>
      <c r="B34" s="28" t="s">
        <v>93</v>
      </c>
      <c r="C34" s="28"/>
      <c r="D34" s="29"/>
      <c r="E34" s="29" t="s">
        <v>83</v>
      </c>
      <c r="F34" s="58" t="s">
        <v>63</v>
      </c>
      <c r="G34" s="27" t="str">
        <f>IF(AND(OR($G$2="Y",$H$2="Y"),I34&lt;5,J34&lt;5),IF(AND(I34=#REF!,J34=#REF!),#REF!+1,1),"")</f>
        <v/>
      </c>
      <c r="H34" s="24" t="e">
        <f>IF(AND($H$2="Y",J34&gt;0,OR(AND(G34=1,#REF!=10),AND(G34=2,#REF!=20),AND(G34=3,#REF!=30),AND(G34=4,#REF!=40),AND(G34=5,#REF!=50),AND(G34=6,#REF!=60),AND(G34=7,G43=70),AND(G34=8,#REF!=80),AND(G34=9,G51=90),AND(G34=10,#REF!=100))),VLOOKUP(J34-1,SortLookup!$A$13:$B$16,2,FALSE),"")</f>
        <v>#REF!</v>
      </c>
      <c r="I34" s="38">
        <f>IF(ISNA(VLOOKUP(E34,SortLookup!$A$1:$B$5,2,FALSE))," ",VLOOKUP(E34,SortLookup!$A$1:$B$5,2,FALSE))</f>
        <v>0</v>
      </c>
      <c r="J34" s="38">
        <f>IF(ISNA(VLOOKUP(F34,SortLookup!$A$7:$B$11,2,FALSE))," ",VLOOKUP(F34,SortLookup!$A$7:$B$11,2,FALSE))</f>
        <v>4</v>
      </c>
      <c r="K34" s="91">
        <f>L34+M34+N34</f>
        <v>200.9</v>
      </c>
      <c r="L34" s="77">
        <f>AB34+AO34+BA34+BL34+BY34+CJ34+CU34+DF34+DQ34+EB34+EM34+EX34+FI34+FT34+GE34+GP34+HA34+HL34+HW34+IH34</f>
        <v>139.9</v>
      </c>
      <c r="M34" s="26">
        <f>AD34+AQ34+BC34+BN34+CA34+CL34+CW34+DH34+DS34+ED34+EO34+EZ34+FK34+FV34+GG34+GR34+HC34+HN34+HY34+IJ34</f>
        <v>3</v>
      </c>
      <c r="N34" s="30">
        <f>O34</f>
        <v>58</v>
      </c>
      <c r="O34" s="118">
        <f>W34+AJ34+AV34+BG34+BT34+CE34+CP34+DA34+DL34+DW34+EH34+ES34+FD34+FO34+FZ34+GK34+GV34+HG34+HR34+IC34</f>
        <v>58</v>
      </c>
      <c r="P34" s="35">
        <v>39.409999999999997</v>
      </c>
      <c r="Q34" s="32"/>
      <c r="R34" s="32"/>
      <c r="S34" s="32"/>
      <c r="T34" s="32"/>
      <c r="U34" s="32"/>
      <c r="V34" s="32"/>
      <c r="W34" s="33">
        <v>11</v>
      </c>
      <c r="X34" s="33"/>
      <c r="Y34" s="33"/>
      <c r="Z34" s="33"/>
      <c r="AA34" s="34"/>
      <c r="AB34" s="31">
        <f>P34+Q34+R34+S34+T34+U34+V34</f>
        <v>39.409999999999997</v>
      </c>
      <c r="AC34" s="30">
        <f>W34</f>
        <v>11</v>
      </c>
      <c r="AD34" s="26">
        <f>(X34*3)+(Y34*5)+(Z34*5)+(AA34*20)</f>
        <v>0</v>
      </c>
      <c r="AE34" s="59">
        <f>AB34+AC34+AD34</f>
        <v>50.41</v>
      </c>
      <c r="AF34" s="35">
        <v>72.22</v>
      </c>
      <c r="AG34" s="32"/>
      <c r="AH34" s="32"/>
      <c r="AI34" s="32"/>
      <c r="AJ34" s="33">
        <v>36</v>
      </c>
      <c r="AK34" s="33">
        <v>1</v>
      </c>
      <c r="AL34" s="33"/>
      <c r="AM34" s="33"/>
      <c r="AN34" s="34"/>
      <c r="AO34" s="31">
        <f>AF34+AG34+AH34+AI34</f>
        <v>72.22</v>
      </c>
      <c r="AP34" s="30">
        <f>AJ34</f>
        <v>36</v>
      </c>
      <c r="AQ34" s="26">
        <f>(AK34*3)+(AL34*5)+(AM34*5)+(AN34*20)</f>
        <v>3</v>
      </c>
      <c r="AR34" s="59">
        <f>AO34+AP34+AQ34</f>
        <v>111.22</v>
      </c>
      <c r="AS34" s="35">
        <v>28.27</v>
      </c>
      <c r="AT34" s="32"/>
      <c r="AU34" s="32"/>
      <c r="AV34" s="33">
        <v>11</v>
      </c>
      <c r="AW34" s="33"/>
      <c r="AX34" s="33"/>
      <c r="AY34" s="33"/>
      <c r="AZ34" s="34"/>
      <c r="BA34" s="31">
        <f>AS34+AT34+AU34</f>
        <v>28.27</v>
      </c>
      <c r="BB34" s="30">
        <f>AV34</f>
        <v>11</v>
      </c>
      <c r="BC34" s="26">
        <f>(AW34*3)+(AX34*5)+(AY34*5)+(AZ34*20)</f>
        <v>0</v>
      </c>
      <c r="BD34" s="59">
        <f>BA34+BB34+BC34</f>
        <v>39.270000000000003</v>
      </c>
      <c r="BE34" s="31"/>
      <c r="BF34" s="56"/>
      <c r="BG34" s="33"/>
      <c r="BH34" s="33"/>
      <c r="BI34" s="33"/>
      <c r="BJ34" s="33"/>
      <c r="BK34" s="33"/>
      <c r="BL34" s="77">
        <f>BE34+BF34</f>
        <v>0</v>
      </c>
      <c r="BM34" s="30">
        <f>BG34/2</f>
        <v>0</v>
      </c>
      <c r="BN34" s="26">
        <f>(BH34*3)+(BI34*5)+(BJ34*5)+(BK34*20)</f>
        <v>0</v>
      </c>
      <c r="BO34" s="119">
        <f>BL34+BM34+BN34</f>
        <v>0</v>
      </c>
      <c r="BP34" s="120"/>
      <c r="BQ34" s="32"/>
      <c r="BR34" s="32"/>
      <c r="BS34" s="32"/>
      <c r="BT34" s="33"/>
      <c r="BU34" s="33"/>
      <c r="BV34" s="33"/>
      <c r="BW34" s="33"/>
      <c r="BX34" s="34"/>
      <c r="BY34" s="31">
        <f>BP34+BQ34+BR34+BS34</f>
        <v>0</v>
      </c>
      <c r="BZ34" s="30">
        <f>BT34/2</f>
        <v>0</v>
      </c>
      <c r="CA34" s="26">
        <f>(BU34*3)+(BV34*5)+(BW34*5)+(BX34*20)</f>
        <v>0</v>
      </c>
      <c r="CB34" s="59">
        <f>BY34+BZ34+CA34</f>
        <v>0</v>
      </c>
      <c r="CC34" s="35"/>
      <c r="CD34" s="32"/>
      <c r="CE34" s="33"/>
      <c r="CF34" s="33"/>
      <c r="CG34" s="33"/>
      <c r="CH34" s="33"/>
      <c r="CI34" s="34"/>
      <c r="CJ34" s="31">
        <f>CC34+CD34</f>
        <v>0</v>
      </c>
      <c r="CK34" s="30">
        <f>CE34/2</f>
        <v>0</v>
      </c>
      <c r="CL34" s="26">
        <f>(CF34*3)+(CG34*5)+(CH34*5)+(CI34*20)</f>
        <v>0</v>
      </c>
      <c r="CM34" s="91">
        <f>CJ34+CK34+CL34</f>
        <v>0</v>
      </c>
      <c r="CN34" s="1"/>
      <c r="CO34" s="1"/>
      <c r="CP34" s="2"/>
      <c r="CQ34" s="2"/>
      <c r="CR34" s="2"/>
      <c r="CS34" s="2"/>
      <c r="CT34" s="2"/>
      <c r="CU34" s="78"/>
      <c r="CV34" s="14"/>
      <c r="CW34" s="6"/>
      <c r="CX34" s="48"/>
      <c r="CY34" s="1"/>
      <c r="CZ34" s="1"/>
      <c r="DA34" s="2"/>
      <c r="DB34" s="2"/>
      <c r="DC34" s="2"/>
      <c r="DD34" s="2"/>
      <c r="DE34" s="2"/>
      <c r="DF34" s="78"/>
      <c r="DG34" s="14"/>
      <c r="DH34" s="6"/>
      <c r="DI34" s="48"/>
      <c r="DJ34" s="1"/>
      <c r="DK34" s="1"/>
      <c r="DL34" s="2"/>
      <c r="DM34" s="2"/>
      <c r="DN34" s="2"/>
      <c r="DO34" s="2"/>
      <c r="DP34" s="2"/>
      <c r="DQ34" s="78"/>
      <c r="DR34" s="14"/>
      <c r="DS34" s="6"/>
      <c r="DT34" s="48"/>
      <c r="DU34" s="1"/>
      <c r="DV34" s="1"/>
      <c r="DW34" s="2"/>
      <c r="DX34" s="2"/>
      <c r="DY34" s="2"/>
      <c r="DZ34" s="2"/>
      <c r="EA34" s="2"/>
      <c r="EB34" s="78"/>
      <c r="EC34" s="14"/>
      <c r="ED34" s="6"/>
      <c r="EE34" s="48"/>
      <c r="EF34" s="1"/>
      <c r="EG34" s="1"/>
      <c r="EH34" s="2"/>
      <c r="EI34" s="2"/>
      <c r="EJ34" s="2"/>
      <c r="EK34" s="2"/>
      <c r="EL34" s="2"/>
      <c r="EM34" s="78"/>
      <c r="EN34" s="14"/>
      <c r="EO34" s="6"/>
      <c r="EP34" s="48"/>
      <c r="EQ34" s="1"/>
      <c r="ER34" s="1"/>
      <c r="ES34" s="2"/>
      <c r="ET34" s="2"/>
      <c r="EU34" s="2"/>
      <c r="EV34" s="2"/>
      <c r="EW34" s="2"/>
      <c r="EX34" s="78"/>
      <c r="EY34" s="14"/>
      <c r="EZ34" s="6"/>
      <c r="FA34" s="48"/>
      <c r="FB34" s="1"/>
      <c r="FC34" s="1"/>
      <c r="FD34" s="2"/>
      <c r="FE34" s="2"/>
      <c r="FF34" s="2"/>
      <c r="FG34" s="2"/>
      <c r="FH34" s="2"/>
      <c r="FI34" s="78"/>
      <c r="FJ34" s="14"/>
      <c r="FK34" s="6"/>
      <c r="FL34" s="48"/>
      <c r="FM34" s="1"/>
      <c r="FN34" s="1"/>
      <c r="FO34" s="2"/>
      <c r="FP34" s="2"/>
      <c r="FQ34" s="2"/>
      <c r="FR34" s="2"/>
      <c r="FS34" s="2"/>
      <c r="FT34" s="78"/>
      <c r="FU34" s="14"/>
      <c r="FV34" s="6"/>
      <c r="FW34" s="48"/>
      <c r="FX34" s="1"/>
      <c r="FY34" s="1"/>
      <c r="FZ34" s="2"/>
      <c r="GA34" s="2"/>
      <c r="GB34" s="2"/>
      <c r="GC34" s="2"/>
      <c r="GD34" s="2"/>
      <c r="GE34" s="78"/>
      <c r="GF34" s="14"/>
      <c r="GG34" s="6"/>
      <c r="GH34" s="48"/>
      <c r="GI34" s="1"/>
      <c r="GJ34" s="1"/>
      <c r="GK34" s="2"/>
      <c r="GL34" s="2"/>
      <c r="GM34" s="2"/>
      <c r="GN34" s="2"/>
      <c r="GO34" s="2"/>
      <c r="GP34" s="78"/>
      <c r="GQ34" s="14"/>
      <c r="GR34" s="6"/>
      <c r="GS34" s="48"/>
      <c r="GT34" s="1"/>
      <c r="GU34" s="1"/>
      <c r="GV34" s="2"/>
      <c r="GW34" s="2"/>
      <c r="GX34" s="2"/>
      <c r="GY34" s="2"/>
      <c r="GZ34" s="2"/>
      <c r="HA34" s="78"/>
      <c r="HB34" s="14"/>
      <c r="HC34" s="6"/>
      <c r="HD34" s="48"/>
      <c r="HE34" s="1"/>
      <c r="HF34" s="1"/>
      <c r="HG34" s="2"/>
      <c r="HH34" s="2"/>
      <c r="HI34" s="2"/>
      <c r="HJ34" s="2"/>
      <c r="HK34" s="2"/>
      <c r="HL34" s="78"/>
      <c r="HM34" s="14"/>
      <c r="HN34" s="6"/>
      <c r="HO34" s="48"/>
      <c r="HP34" s="1"/>
      <c r="HQ34" s="1"/>
      <c r="HR34" s="2"/>
      <c r="HS34" s="2"/>
      <c r="HT34" s="2"/>
      <c r="HU34" s="2"/>
      <c r="HV34" s="2"/>
      <c r="HW34" s="78"/>
      <c r="HX34" s="14"/>
      <c r="HY34" s="6"/>
      <c r="HZ34" s="48"/>
      <c r="IA34" s="1"/>
      <c r="IB34" s="1"/>
      <c r="IC34" s="2"/>
      <c r="ID34" s="2"/>
      <c r="IE34" s="2"/>
      <c r="IF34" s="2"/>
      <c r="IG34" s="2"/>
      <c r="IH34" s="78"/>
      <c r="II34" s="14"/>
      <c r="IJ34" s="6"/>
      <c r="IK34" s="48"/>
      <c r="IL34" s="49"/>
    </row>
    <row r="35" spans="1:16384">
      <c r="A35" s="37"/>
      <c r="B35" s="39" t="s">
        <v>94</v>
      </c>
      <c r="C35" s="39"/>
      <c r="D35" s="40"/>
      <c r="E35" s="40" t="s">
        <v>83</v>
      </c>
      <c r="F35" s="60" t="s">
        <v>60</v>
      </c>
      <c r="G35" s="54" t="str">
        <f>IF(AND(OR($G$2="Y",$H$2="Y"),I35&lt;5,J35&lt;5),IF(AND(I35=I30,J35=J30),G30+1,1),"")</f>
        <v/>
      </c>
      <c r="H35" s="41" t="e">
        <f>IF(AND($H$2="Y",J35&gt;0,OR(AND(G35=1,#REF!=10),AND(G35=2,#REF!=20),AND(G35=3,#REF!=30),AND(G35=4,#REF!=40),AND(G35=5,#REF!=50),AND(G35=6,#REF!=60),AND(G35=7,G44=70),AND(G35=8,#REF!=80),AND(G35=9,G52=90),AND(G35=10,#REF!=100))),VLOOKUP(J35-1,SortLookup!$A$13:$B$16,2,FALSE),"")</f>
        <v>#REF!</v>
      </c>
      <c r="I35" s="42">
        <f>IF(ISNA(VLOOKUP(E35,SortLookup!$A$1:$B$5,2,FALSE))," ",VLOOKUP(E35,SortLookup!$A$1:$B$5,2,FALSE))</f>
        <v>0</v>
      </c>
      <c r="J35" s="42" t="str">
        <f>IF(ISNA(VLOOKUP(F35,SortLookup!$A$7:$B$11,2,FALSE))," ",VLOOKUP(F35,SortLookup!$A$7:$B$11,2,FALSE))</f>
        <v xml:space="preserve"> </v>
      </c>
      <c r="K35" s="43">
        <f>L35+M35+N35</f>
        <v>203.45</v>
      </c>
      <c r="L35" s="74">
        <f>AB35+AO35+BA35+BL35+BY35+CJ35+CU35+DF35+DQ35+EB35+EM35+EX35+FI35+FT35+GE35+GP35+HA35+HL35+HW35+IH35</f>
        <v>104.45</v>
      </c>
      <c r="M35" s="44">
        <f>AD35+AQ35+BC35+BN35+CA35+CL35+CW35+DH35+DS35+ED35+EO35+EZ35+FK35+FV35+GG35+GR35+HC35+HN35+HY35+IJ35</f>
        <v>0</v>
      </c>
      <c r="N35" s="45">
        <f>O35</f>
        <v>99</v>
      </c>
      <c r="O35" s="117">
        <f>W35+AJ35+AV35+BG35+BT35+CE35+CP35+DA35+DL35+DW35+EH35+ES35+FD35+FO35+FZ35+GK35+GV35+HG35+HR35+IC35</f>
        <v>99</v>
      </c>
      <c r="P35" s="51">
        <v>22.89</v>
      </c>
      <c r="Q35" s="46"/>
      <c r="R35" s="46"/>
      <c r="S35" s="46"/>
      <c r="T35" s="46"/>
      <c r="U35" s="46"/>
      <c r="V35" s="46"/>
      <c r="W35" s="47">
        <v>10</v>
      </c>
      <c r="X35" s="47"/>
      <c r="Y35" s="47"/>
      <c r="Z35" s="47"/>
      <c r="AA35" s="101"/>
      <c r="AB35" s="52">
        <f>P35+Q35+R35+S35+T35+U35+V35</f>
        <v>22.89</v>
      </c>
      <c r="AC35" s="45">
        <f>W35</f>
        <v>10</v>
      </c>
      <c r="AD35" s="44">
        <f>(X35*3)+(Y35*5)+(Z35*5)+(AA35*20)</f>
        <v>0</v>
      </c>
      <c r="AE35" s="102">
        <f>AB35+AC35+AD35</f>
        <v>32.89</v>
      </c>
      <c r="AF35" s="51">
        <v>59.59</v>
      </c>
      <c r="AG35" s="32"/>
      <c r="AH35" s="32"/>
      <c r="AI35" s="32"/>
      <c r="AJ35" s="33">
        <v>66</v>
      </c>
      <c r="AK35" s="33"/>
      <c r="AL35" s="33"/>
      <c r="AM35" s="33"/>
      <c r="AN35" s="34"/>
      <c r="AO35" s="31">
        <f>AF35+AG35+AH35+AI35</f>
        <v>59.59</v>
      </c>
      <c r="AP35" s="30">
        <f>AJ35</f>
        <v>66</v>
      </c>
      <c r="AQ35" s="26">
        <f>(AK35*3)+(AL35*5)+(AM35*5)+(AN35*20)</f>
        <v>0</v>
      </c>
      <c r="AR35" s="59">
        <f>AO35+AP35+AQ35</f>
        <v>125.59</v>
      </c>
      <c r="AS35" s="35">
        <v>21.97</v>
      </c>
      <c r="AT35" s="32"/>
      <c r="AU35" s="32"/>
      <c r="AV35" s="33">
        <v>23</v>
      </c>
      <c r="AW35" s="33"/>
      <c r="AX35" s="33"/>
      <c r="AY35" s="33"/>
      <c r="AZ35" s="34"/>
      <c r="BA35" s="31">
        <f>AS35+AT35+AU35</f>
        <v>21.97</v>
      </c>
      <c r="BB35" s="30">
        <f>AV35</f>
        <v>23</v>
      </c>
      <c r="BC35" s="26">
        <f>(AW35*3)+(AX35*5)+(AY35*5)+(AZ35*20)</f>
        <v>0</v>
      </c>
      <c r="BD35" s="59">
        <f>BA35+BB35+BC35</f>
        <v>44.97</v>
      </c>
      <c r="BE35" s="31"/>
      <c r="BF35" s="56"/>
      <c r="BG35" s="33"/>
      <c r="BH35" s="33"/>
      <c r="BI35" s="33"/>
      <c r="BJ35" s="33"/>
      <c r="BK35" s="33"/>
      <c r="BL35" s="77">
        <f>BE35+BF35</f>
        <v>0</v>
      </c>
      <c r="BM35" s="30">
        <f>BG35/2</f>
        <v>0</v>
      </c>
      <c r="BN35" s="26">
        <f>(BH35*3)+(BI35*5)+(BJ35*5)+(BK35*20)</f>
        <v>0</v>
      </c>
      <c r="BO35" s="119">
        <f>BL35+BM35+BN35</f>
        <v>0</v>
      </c>
      <c r="BP35" s="120"/>
      <c r="BQ35" s="32"/>
      <c r="BR35" s="32"/>
      <c r="BS35" s="32"/>
      <c r="BT35" s="33"/>
      <c r="BU35" s="33"/>
      <c r="BV35" s="33"/>
      <c r="BW35" s="33"/>
      <c r="BX35" s="34"/>
      <c r="BY35" s="31">
        <f>BP35+BQ35+BR35+BS35</f>
        <v>0</v>
      </c>
      <c r="BZ35" s="30">
        <f>BT35/2</f>
        <v>0</v>
      </c>
      <c r="CA35" s="26">
        <f>(BU35*3)+(BV35*5)+(BW35*5)+(BX35*20)</f>
        <v>0</v>
      </c>
      <c r="CB35" s="59">
        <f>BY35+BZ35+CA35</f>
        <v>0</v>
      </c>
      <c r="CC35" s="35"/>
      <c r="CD35" s="32"/>
      <c r="CE35" s="33"/>
      <c r="CF35" s="33"/>
      <c r="CG35" s="33"/>
      <c r="CH35" s="33"/>
      <c r="CI35" s="34"/>
      <c r="CJ35" s="31">
        <f>CC35+CD35</f>
        <v>0</v>
      </c>
      <c r="CK35" s="30">
        <f>CE35/2</f>
        <v>0</v>
      </c>
      <c r="CL35" s="26">
        <f>(CF35*3)+(CG35*5)+(CH35*5)+(CI35*20)</f>
        <v>0</v>
      </c>
      <c r="CM35" s="91">
        <f>CJ35+CK35+CL35</f>
        <v>0</v>
      </c>
      <c r="CN35" s="1"/>
      <c r="CO35" s="1"/>
      <c r="CP35" s="2"/>
      <c r="CQ35" s="2"/>
      <c r="CR35" s="2"/>
      <c r="CS35" s="2"/>
      <c r="CT35" s="2"/>
      <c r="CU35" s="78"/>
      <c r="CV35" s="14"/>
      <c r="CW35" s="6"/>
      <c r="CX35" s="48"/>
      <c r="CY35" s="1"/>
      <c r="CZ35" s="1"/>
      <c r="DA35" s="2"/>
      <c r="DB35" s="2"/>
      <c r="DC35" s="2"/>
      <c r="DD35" s="2"/>
      <c r="DE35" s="2"/>
      <c r="DF35" s="78"/>
      <c r="DG35" s="14"/>
      <c r="DH35" s="6"/>
      <c r="DI35" s="48"/>
      <c r="DJ35" s="1"/>
      <c r="DK35" s="1"/>
      <c r="DL35" s="2"/>
      <c r="DM35" s="2"/>
      <c r="DN35" s="2"/>
      <c r="DO35" s="2"/>
      <c r="DP35" s="2"/>
      <c r="DQ35" s="78"/>
      <c r="DR35" s="14"/>
      <c r="DS35" s="6"/>
      <c r="DT35" s="48"/>
      <c r="DU35" s="1"/>
      <c r="DV35" s="1"/>
      <c r="DW35" s="2"/>
      <c r="DX35" s="2"/>
      <c r="DY35" s="2"/>
      <c r="DZ35" s="2"/>
      <c r="EA35" s="2"/>
      <c r="EB35" s="78"/>
      <c r="EC35" s="14"/>
      <c r="ED35" s="6"/>
      <c r="EE35" s="48"/>
      <c r="EF35" s="1"/>
      <c r="EG35" s="1"/>
      <c r="EH35" s="2"/>
      <c r="EI35" s="2"/>
      <c r="EJ35" s="2"/>
      <c r="EK35" s="2"/>
      <c r="EL35" s="2"/>
      <c r="EM35" s="78"/>
      <c r="EN35" s="14"/>
      <c r="EO35" s="6"/>
      <c r="EP35" s="48"/>
      <c r="EQ35" s="1"/>
      <c r="ER35" s="1"/>
      <c r="ES35" s="2"/>
      <c r="ET35" s="2"/>
      <c r="EU35" s="2"/>
      <c r="EV35" s="2"/>
      <c r="EW35" s="2"/>
      <c r="EX35" s="78"/>
      <c r="EY35" s="14"/>
      <c r="EZ35" s="6"/>
      <c r="FA35" s="48"/>
      <c r="FB35" s="1"/>
      <c r="FC35" s="1"/>
      <c r="FD35" s="2"/>
      <c r="FE35" s="2"/>
      <c r="FF35" s="2"/>
      <c r="FG35" s="2"/>
      <c r="FH35" s="2"/>
      <c r="FI35" s="78"/>
      <c r="FJ35" s="14"/>
      <c r="FK35" s="6"/>
      <c r="FL35" s="48"/>
      <c r="FM35" s="1"/>
      <c r="FN35" s="1"/>
      <c r="FO35" s="2"/>
      <c r="FP35" s="2"/>
      <c r="FQ35" s="2"/>
      <c r="FR35" s="2"/>
      <c r="FS35" s="2"/>
      <c r="FT35" s="78"/>
      <c r="FU35" s="14"/>
      <c r="FV35" s="6"/>
      <c r="FW35" s="48"/>
      <c r="FX35" s="1"/>
      <c r="FY35" s="1"/>
      <c r="FZ35" s="2"/>
      <c r="GA35" s="2"/>
      <c r="GB35" s="2"/>
      <c r="GC35" s="2"/>
      <c r="GD35" s="2"/>
      <c r="GE35" s="78"/>
      <c r="GF35" s="14"/>
      <c r="GG35" s="6"/>
      <c r="GH35" s="48"/>
      <c r="GI35" s="1"/>
      <c r="GJ35" s="1"/>
      <c r="GK35" s="2"/>
      <c r="GL35" s="2"/>
      <c r="GM35" s="2"/>
      <c r="GN35" s="2"/>
      <c r="GO35" s="2"/>
      <c r="GP35" s="78"/>
      <c r="GQ35" s="14"/>
      <c r="GR35" s="6"/>
      <c r="GS35" s="48"/>
      <c r="GT35" s="1"/>
      <c r="GU35" s="1"/>
      <c r="GV35" s="2"/>
      <c r="GW35" s="2"/>
      <c r="GX35" s="2"/>
      <c r="GY35" s="2"/>
      <c r="GZ35" s="2"/>
      <c r="HA35" s="78"/>
      <c r="HB35" s="14"/>
      <c r="HC35" s="6"/>
      <c r="HD35" s="48"/>
      <c r="HE35" s="1"/>
      <c r="HF35" s="1"/>
      <c r="HG35" s="2"/>
      <c r="HH35" s="2"/>
      <c r="HI35" s="2"/>
      <c r="HJ35" s="2"/>
      <c r="HK35" s="2"/>
      <c r="HL35" s="78"/>
      <c r="HM35" s="14"/>
      <c r="HN35" s="6"/>
      <c r="HO35" s="48"/>
      <c r="HP35" s="1"/>
      <c r="HQ35" s="1"/>
      <c r="HR35" s="2"/>
      <c r="HS35" s="2"/>
      <c r="HT35" s="2"/>
      <c r="HU35" s="2"/>
      <c r="HV35" s="2"/>
      <c r="HW35" s="78"/>
      <c r="HX35" s="14"/>
      <c r="HY35" s="6"/>
      <c r="HZ35" s="48"/>
      <c r="IA35" s="1"/>
      <c r="IB35" s="1"/>
      <c r="IC35" s="2"/>
      <c r="ID35" s="2"/>
      <c r="IE35" s="2"/>
      <c r="IF35" s="2"/>
      <c r="IG35" s="2"/>
      <c r="IH35" s="78"/>
      <c r="II35" s="14"/>
      <c r="IJ35" s="6"/>
      <c r="IK35" s="48"/>
      <c r="IL35" s="49"/>
    </row>
    <row r="36" spans="1:16384">
      <c r="A36" s="37"/>
      <c r="B36" s="28" t="s">
        <v>95</v>
      </c>
      <c r="C36" s="28"/>
      <c r="D36" s="29"/>
      <c r="E36" s="29" t="s">
        <v>83</v>
      </c>
      <c r="F36" s="58" t="s">
        <v>60</v>
      </c>
      <c r="G36" s="27" t="str">
        <f>IF(AND(OR($G$2="Y",$H$2="Y"),I36&lt;5,J36&lt;5),IF(AND(I36=I31,J36=J31),G31+1,1),"")</f>
        <v/>
      </c>
      <c r="H36" s="24" t="e">
        <f>IF(AND($H$2="Y",J36&gt;0,OR(AND(G36=1,#REF!=10),AND(G36=2,#REF!=20),AND(G36=3,#REF!=30),AND(G36=4,#REF!=40),AND(G36=5,#REF!=50),AND(G36=6,#REF!=60),AND(G36=7,G45=70),AND(G36=8,#REF!=80),AND(G36=9,G53=90),AND(G36=10,#REF!=100))),VLOOKUP(J36-1,SortLookup!$A$13:$B$16,2,FALSE),"")</f>
        <v>#REF!</v>
      </c>
      <c r="I36" s="38">
        <f>IF(ISNA(VLOOKUP(E36,SortLookup!$A$1:$B$5,2,FALSE))," ",VLOOKUP(E36,SortLookup!$A$1:$B$5,2,FALSE))</f>
        <v>0</v>
      </c>
      <c r="J36" s="38" t="str">
        <f>IF(ISNA(VLOOKUP(F36,SortLookup!$A$7:$B$11,2,FALSE))," ",VLOOKUP(F36,SortLookup!$A$7:$B$11,2,FALSE))</f>
        <v xml:space="preserve"> </v>
      </c>
      <c r="K36" s="91">
        <f>L36+M36+N36</f>
        <v>324.8</v>
      </c>
      <c r="L36" s="77">
        <f>AB36+AO36+BA36+BL36+BY36+CJ36+CU36+DF36+DQ36+EB36+EM36+EX36+FI36+FT36+GE36+GP36+HA36+HL36+HW36+IH36</f>
        <v>174.8</v>
      </c>
      <c r="M36" s="26">
        <f>AD36+AQ36+BC36+BN36+CA36+CL36+CW36+DH36+DS36+ED36+EO36+EZ36+FK36+FV36+GG36+GR36+HC36+HN36+HY36+IJ36</f>
        <v>0</v>
      </c>
      <c r="N36" s="30">
        <f>O36</f>
        <v>150</v>
      </c>
      <c r="O36" s="118">
        <f>W36+AJ36+AV36+BG36+BT36+CE36+CP36+DA36+DL36+DW36+EH36+ES36+FD36+FO36+FZ36+GK36+GV36+HG36+HR36+IC36</f>
        <v>150</v>
      </c>
      <c r="P36" s="35">
        <v>45.92</v>
      </c>
      <c r="Q36" s="32"/>
      <c r="R36" s="32"/>
      <c r="S36" s="32"/>
      <c r="T36" s="32"/>
      <c r="U36" s="32"/>
      <c r="V36" s="32"/>
      <c r="W36" s="33">
        <v>25</v>
      </c>
      <c r="X36" s="33"/>
      <c r="Y36" s="33"/>
      <c r="Z36" s="33"/>
      <c r="AA36" s="34"/>
      <c r="AB36" s="31">
        <f>P36+Q36+R36+S36+T36+U36+V36</f>
        <v>45.92</v>
      </c>
      <c r="AC36" s="30">
        <f>W36</f>
        <v>25</v>
      </c>
      <c r="AD36" s="26">
        <f>(X36*3)+(Y36*5)+(Z36*5)+(AA36*20)</f>
        <v>0</v>
      </c>
      <c r="AE36" s="59">
        <f>AB36+AC36+AD36</f>
        <v>70.92</v>
      </c>
      <c r="AF36" s="35">
        <v>86.45</v>
      </c>
      <c r="AG36" s="32"/>
      <c r="AH36" s="32"/>
      <c r="AI36" s="32"/>
      <c r="AJ36" s="33">
        <v>89</v>
      </c>
      <c r="AK36" s="33"/>
      <c r="AL36" s="33"/>
      <c r="AM36" s="33"/>
      <c r="AN36" s="34"/>
      <c r="AO36" s="31">
        <f>AF36+AG36+AH36+AI36</f>
        <v>86.45</v>
      </c>
      <c r="AP36" s="30">
        <f>AJ36</f>
        <v>89</v>
      </c>
      <c r="AQ36" s="26">
        <f>(AK36*3)+(AL36*5)+(AM36*5)+(AN36*20)</f>
        <v>0</v>
      </c>
      <c r="AR36" s="59">
        <f>AO36+AP36+AQ36</f>
        <v>175.45</v>
      </c>
      <c r="AS36" s="35">
        <v>42.43</v>
      </c>
      <c r="AT36" s="32"/>
      <c r="AU36" s="32"/>
      <c r="AV36" s="33">
        <v>36</v>
      </c>
      <c r="AW36" s="33"/>
      <c r="AX36" s="33"/>
      <c r="AY36" s="33"/>
      <c r="AZ36" s="34"/>
      <c r="BA36" s="31">
        <f>AS36+AT36+AU36</f>
        <v>42.43</v>
      </c>
      <c r="BB36" s="30">
        <f>AV36</f>
        <v>36</v>
      </c>
      <c r="BC36" s="26">
        <f>(AW36*3)+(AX36*5)+(AY36*5)+(AZ36*20)</f>
        <v>0</v>
      </c>
      <c r="BD36" s="59">
        <f>BA36+BB36+BC36</f>
        <v>78.430000000000007</v>
      </c>
      <c r="BE36" s="31"/>
      <c r="BF36" s="56"/>
      <c r="BG36" s="33"/>
      <c r="BH36" s="33"/>
      <c r="BI36" s="33"/>
      <c r="BJ36" s="33"/>
      <c r="BK36" s="33"/>
      <c r="BL36" s="77">
        <f>BE36+BF36</f>
        <v>0</v>
      </c>
      <c r="BM36" s="30">
        <f>BG36/2</f>
        <v>0</v>
      </c>
      <c r="BN36" s="26">
        <f>(BH36*3)+(BI36*5)+(BJ36*5)+(BK36*20)</f>
        <v>0</v>
      </c>
      <c r="BO36" s="119">
        <f>BL36+BM36+BN36</f>
        <v>0</v>
      </c>
      <c r="BP36" s="120"/>
      <c r="BQ36" s="32"/>
      <c r="BR36" s="32"/>
      <c r="BS36" s="32"/>
      <c r="BT36" s="33"/>
      <c r="BU36" s="33"/>
      <c r="BV36" s="33"/>
      <c r="BW36" s="33"/>
      <c r="BX36" s="34"/>
      <c r="BY36" s="31">
        <f>BP36+BQ36+BR36+BS36</f>
        <v>0</v>
      </c>
      <c r="BZ36" s="30">
        <f>BT36/2</f>
        <v>0</v>
      </c>
      <c r="CA36" s="26">
        <f>(BU36*3)+(BV36*5)+(BW36*5)+(BX36*20)</f>
        <v>0</v>
      </c>
      <c r="CB36" s="59">
        <f>BY36+BZ36+CA36</f>
        <v>0</v>
      </c>
      <c r="CC36" s="35"/>
      <c r="CD36" s="32"/>
      <c r="CE36" s="33"/>
      <c r="CF36" s="33"/>
      <c r="CG36" s="33"/>
      <c r="CH36" s="33"/>
      <c r="CI36" s="34"/>
      <c r="CJ36" s="31">
        <f>CC36+CD36</f>
        <v>0</v>
      </c>
      <c r="CK36" s="30">
        <f>CE36/2</f>
        <v>0</v>
      </c>
      <c r="CL36" s="26">
        <f>(CF36*3)+(CG36*5)+(CH36*5)+(CI36*20)</f>
        <v>0</v>
      </c>
      <c r="CM36" s="91">
        <f>CJ36+CK36+CL36</f>
        <v>0</v>
      </c>
      <c r="CN36" s="1"/>
      <c r="CO36" s="1"/>
      <c r="CP36" s="2"/>
      <c r="CQ36" s="2"/>
      <c r="CR36" s="2"/>
      <c r="CS36" s="2"/>
      <c r="CT36" s="2"/>
      <c r="CU36" s="78"/>
      <c r="CV36" s="14"/>
      <c r="CW36" s="6"/>
      <c r="CX36" s="48"/>
      <c r="CY36" s="1"/>
      <c r="CZ36" s="1"/>
      <c r="DA36" s="2"/>
      <c r="DB36" s="2"/>
      <c r="DC36" s="2"/>
      <c r="DD36" s="2"/>
      <c r="DE36" s="2"/>
      <c r="DF36" s="78"/>
      <c r="DG36" s="14"/>
      <c r="DH36" s="6"/>
      <c r="DI36" s="48"/>
      <c r="DJ36" s="1"/>
      <c r="DK36" s="1"/>
      <c r="DL36" s="2"/>
      <c r="DM36" s="2"/>
      <c r="DN36" s="2"/>
      <c r="DO36" s="2"/>
      <c r="DP36" s="2"/>
      <c r="DQ36" s="78"/>
      <c r="DR36" s="14"/>
      <c r="DS36" s="6"/>
      <c r="DT36" s="48"/>
      <c r="DU36" s="1"/>
      <c r="DV36" s="1"/>
      <c r="DW36" s="2"/>
      <c r="DX36" s="2"/>
      <c r="DY36" s="2"/>
      <c r="DZ36" s="2"/>
      <c r="EA36" s="2"/>
      <c r="EB36" s="78"/>
      <c r="EC36" s="14"/>
      <c r="ED36" s="6"/>
      <c r="EE36" s="48"/>
      <c r="EF36" s="1"/>
      <c r="EG36" s="1"/>
      <c r="EH36" s="2"/>
      <c r="EI36" s="2"/>
      <c r="EJ36" s="2"/>
      <c r="EK36" s="2"/>
      <c r="EL36" s="2"/>
      <c r="EM36" s="78"/>
      <c r="EN36" s="14"/>
      <c r="EO36" s="6"/>
      <c r="EP36" s="48"/>
      <c r="EQ36" s="1"/>
      <c r="ER36" s="1"/>
      <c r="ES36" s="2"/>
      <c r="ET36" s="2"/>
      <c r="EU36" s="2"/>
      <c r="EV36" s="2"/>
      <c r="EW36" s="2"/>
      <c r="EX36" s="78"/>
      <c r="EY36" s="14"/>
      <c r="EZ36" s="6"/>
      <c r="FA36" s="48"/>
      <c r="FB36" s="1"/>
      <c r="FC36" s="1"/>
      <c r="FD36" s="2"/>
      <c r="FE36" s="2"/>
      <c r="FF36" s="2"/>
      <c r="FG36" s="2"/>
      <c r="FH36" s="2"/>
      <c r="FI36" s="78"/>
      <c r="FJ36" s="14"/>
      <c r="FK36" s="6"/>
      <c r="FL36" s="48"/>
      <c r="FM36" s="1"/>
      <c r="FN36" s="1"/>
      <c r="FO36" s="2"/>
      <c r="FP36" s="2"/>
      <c r="FQ36" s="2"/>
      <c r="FR36" s="2"/>
      <c r="FS36" s="2"/>
      <c r="FT36" s="78"/>
      <c r="FU36" s="14"/>
      <c r="FV36" s="6"/>
      <c r="FW36" s="48"/>
      <c r="FX36" s="1"/>
      <c r="FY36" s="1"/>
      <c r="FZ36" s="2"/>
      <c r="GA36" s="2"/>
      <c r="GB36" s="2"/>
      <c r="GC36" s="2"/>
      <c r="GD36" s="2"/>
      <c r="GE36" s="78"/>
      <c r="GF36" s="14"/>
      <c r="GG36" s="6"/>
      <c r="GH36" s="48"/>
      <c r="GI36" s="1"/>
      <c r="GJ36" s="1"/>
      <c r="GK36" s="2"/>
      <c r="GL36" s="2"/>
      <c r="GM36" s="2"/>
      <c r="GN36" s="2"/>
      <c r="GO36" s="2"/>
      <c r="GP36" s="78"/>
      <c r="GQ36" s="14"/>
      <c r="GR36" s="6"/>
      <c r="GS36" s="48"/>
      <c r="GT36" s="1"/>
      <c r="GU36" s="1"/>
      <c r="GV36" s="2"/>
      <c r="GW36" s="2"/>
      <c r="GX36" s="2"/>
      <c r="GY36" s="2"/>
      <c r="GZ36" s="2"/>
      <c r="HA36" s="78"/>
      <c r="HB36" s="14"/>
      <c r="HC36" s="6"/>
      <c r="HD36" s="48"/>
      <c r="HE36" s="1"/>
      <c r="HF36" s="1"/>
      <c r="HG36" s="2"/>
      <c r="HH36" s="2"/>
      <c r="HI36" s="2"/>
      <c r="HJ36" s="2"/>
      <c r="HK36" s="2"/>
      <c r="HL36" s="78"/>
      <c r="HM36" s="14"/>
      <c r="HN36" s="6"/>
      <c r="HO36" s="48"/>
      <c r="HP36" s="1"/>
      <c r="HQ36" s="1"/>
      <c r="HR36" s="2"/>
      <c r="HS36" s="2"/>
      <c r="HT36" s="2"/>
      <c r="HU36" s="2"/>
      <c r="HV36" s="2"/>
      <c r="HW36" s="78"/>
      <c r="HX36" s="14"/>
      <c r="HY36" s="6"/>
      <c r="HZ36" s="48"/>
      <c r="IA36" s="1"/>
      <c r="IB36" s="1"/>
      <c r="IC36" s="2"/>
      <c r="ID36" s="2"/>
      <c r="IE36" s="2"/>
      <c r="IF36" s="2"/>
      <c r="IG36" s="2"/>
      <c r="IH36" s="78"/>
      <c r="II36" s="14"/>
      <c r="IJ36" s="6"/>
      <c r="IK36" s="48"/>
      <c r="IL36" s="49"/>
    </row>
    <row r="37" spans="1:16384">
      <c r="A37" s="131"/>
      <c r="B37" s="132"/>
      <c r="C37" s="132"/>
      <c r="D37" s="133"/>
      <c r="E37" s="133"/>
      <c r="F37" s="154"/>
      <c r="G37" s="134"/>
      <c r="H37" s="135"/>
      <c r="I37" s="136"/>
      <c r="J37" s="137"/>
      <c r="K37" s="138"/>
      <c r="L37" s="139"/>
      <c r="M37" s="140"/>
      <c r="N37" s="141"/>
      <c r="O37" s="142"/>
      <c r="P37" s="143"/>
      <c r="Q37" s="144"/>
      <c r="R37" s="144"/>
      <c r="S37" s="144"/>
      <c r="T37" s="144"/>
      <c r="U37" s="144"/>
      <c r="V37" s="144"/>
      <c r="W37" s="145"/>
      <c r="X37" s="145"/>
      <c r="Y37" s="145"/>
      <c r="Z37" s="145"/>
      <c r="AA37" s="146"/>
      <c r="AB37" s="147"/>
      <c r="AC37" s="148"/>
      <c r="AD37" s="149"/>
      <c r="AE37" s="150"/>
      <c r="AF37" s="143"/>
      <c r="AG37" s="144"/>
      <c r="AH37" s="144"/>
      <c r="AI37" s="144"/>
      <c r="AJ37" s="145"/>
      <c r="AK37" s="145"/>
      <c r="AL37" s="145"/>
      <c r="AM37" s="145"/>
      <c r="AN37" s="146"/>
      <c r="AO37" s="147"/>
      <c r="AP37" s="148"/>
      <c r="AQ37" s="149"/>
      <c r="AR37" s="155"/>
      <c r="AS37" s="143"/>
      <c r="AT37" s="144"/>
      <c r="AU37" s="144"/>
      <c r="AV37" s="145"/>
      <c r="AW37" s="145"/>
      <c r="AX37" s="145"/>
      <c r="AY37" s="145"/>
      <c r="AZ37" s="146"/>
      <c r="BA37" s="147"/>
      <c r="BB37" s="148"/>
      <c r="BC37" s="149"/>
      <c r="BD37" s="150"/>
      <c r="BE37" s="147"/>
      <c r="BF37" s="151"/>
      <c r="BG37" s="145"/>
      <c r="BH37" s="145"/>
      <c r="BI37" s="145"/>
      <c r="BJ37" s="145"/>
      <c r="BK37" s="146"/>
      <c r="BL37" s="152"/>
      <c r="BM37" s="141"/>
      <c r="BN37" s="140"/>
      <c r="BO37" s="153"/>
      <c r="BP37" s="143"/>
      <c r="BQ37" s="32"/>
      <c r="BR37" s="32"/>
      <c r="BS37" s="32"/>
      <c r="BT37" s="33"/>
      <c r="BU37" s="33"/>
      <c r="BV37" s="33"/>
      <c r="BW37" s="33"/>
      <c r="BX37" s="34"/>
      <c r="BY37" s="31">
        <f t="shared" ref="BY37" si="44">BP37+BQ37+BR37+BS37</f>
        <v>0</v>
      </c>
      <c r="BZ37" s="30">
        <f t="shared" ref="BZ37" si="45">BT37/2</f>
        <v>0</v>
      </c>
      <c r="CA37" s="36">
        <f t="shared" ref="CA37" si="46">(BU37*3)+(BV37*5)+(BW37*5)+(BX37*20)</f>
        <v>0</v>
      </c>
      <c r="CB37" s="95">
        <f t="shared" ref="CB37" si="47">BY37+BZ37+CA37</f>
        <v>0</v>
      </c>
      <c r="CC37" s="35"/>
      <c r="CD37" s="32"/>
      <c r="CE37" s="33"/>
      <c r="CF37" s="33"/>
      <c r="CG37" s="33"/>
      <c r="CH37" s="33"/>
      <c r="CI37" s="34"/>
      <c r="CJ37" s="31">
        <f t="shared" ref="CJ37" si="48">CC37+CD37</f>
        <v>0</v>
      </c>
      <c r="CK37" s="30">
        <f t="shared" ref="CK37" si="49">CE37/2</f>
        <v>0</v>
      </c>
      <c r="CL37" s="26">
        <f t="shared" ref="CL37" si="50">(CF37*3)+(CG37*5)+(CH37*5)+(CI37*20)</f>
        <v>0</v>
      </c>
      <c r="CM37" s="91">
        <f t="shared" ref="CM37" si="51">CJ37+CK37+CL37</f>
        <v>0</v>
      </c>
      <c r="CN37" s="1"/>
      <c r="CO37" s="1"/>
      <c r="CP37" s="2"/>
      <c r="CQ37" s="2"/>
      <c r="CR37" s="2"/>
      <c r="CS37" s="2"/>
      <c r="CT37" s="2"/>
      <c r="CU37" s="78"/>
      <c r="CV37" s="14"/>
      <c r="CW37" s="6"/>
      <c r="CX37" s="48"/>
      <c r="CY37" s="1"/>
      <c r="CZ37" s="1"/>
      <c r="DA37" s="2"/>
      <c r="DB37" s="2"/>
      <c r="DC37" s="2"/>
      <c r="DD37" s="2"/>
      <c r="DE37" s="2"/>
      <c r="DF37" s="78"/>
      <c r="DG37" s="14"/>
      <c r="DH37" s="6"/>
      <c r="DI37" s="48"/>
      <c r="DJ37" s="1"/>
      <c r="DK37" s="1"/>
      <c r="DL37" s="2"/>
      <c r="DM37" s="2"/>
      <c r="DN37" s="2"/>
      <c r="DO37" s="2"/>
      <c r="DP37" s="2"/>
      <c r="DQ37" s="78"/>
      <c r="DR37" s="14"/>
      <c r="DS37" s="6"/>
      <c r="DT37" s="48"/>
      <c r="DU37" s="1"/>
      <c r="DV37" s="1"/>
      <c r="DW37" s="2"/>
      <c r="DX37" s="2"/>
      <c r="DY37" s="2"/>
      <c r="DZ37" s="2"/>
      <c r="EA37" s="2"/>
      <c r="EB37" s="78"/>
      <c r="EC37" s="14"/>
      <c r="ED37" s="6"/>
      <c r="EE37" s="48"/>
      <c r="EF37" s="1"/>
      <c r="EG37" s="1"/>
      <c r="EH37" s="2"/>
      <c r="EI37" s="2"/>
      <c r="EJ37" s="2"/>
      <c r="EK37" s="2"/>
      <c r="EL37" s="2"/>
      <c r="EM37" s="78"/>
      <c r="EN37" s="14"/>
      <c r="EO37" s="6"/>
      <c r="EP37" s="48"/>
      <c r="EQ37" s="1"/>
      <c r="ER37" s="1"/>
      <c r="ES37" s="2"/>
      <c r="ET37" s="2"/>
      <c r="EU37" s="2"/>
      <c r="EV37" s="2"/>
      <c r="EW37" s="2"/>
      <c r="EX37" s="78"/>
      <c r="EY37" s="14"/>
      <c r="EZ37" s="6"/>
      <c r="FA37" s="48"/>
      <c r="FB37" s="1"/>
      <c r="FC37" s="1"/>
      <c r="FD37" s="2"/>
      <c r="FE37" s="2"/>
      <c r="FF37" s="2"/>
      <c r="FG37" s="2"/>
      <c r="FH37" s="2"/>
      <c r="FI37" s="78"/>
      <c r="FJ37" s="14"/>
      <c r="FK37" s="6"/>
      <c r="FL37" s="48"/>
      <c r="FM37" s="1"/>
      <c r="FN37" s="1"/>
      <c r="FO37" s="2"/>
      <c r="FP37" s="2"/>
      <c r="FQ37" s="2"/>
      <c r="FR37" s="2"/>
      <c r="FS37" s="2"/>
      <c r="FT37" s="78"/>
      <c r="FU37" s="14"/>
      <c r="FV37" s="6"/>
      <c r="FW37" s="48"/>
      <c r="FX37" s="1"/>
      <c r="FY37" s="1"/>
      <c r="FZ37" s="2"/>
      <c r="GA37" s="2"/>
      <c r="GB37" s="2"/>
      <c r="GC37" s="2"/>
      <c r="GD37" s="2"/>
      <c r="GE37" s="78"/>
      <c r="GF37" s="14"/>
      <c r="GG37" s="6"/>
      <c r="GH37" s="48"/>
      <c r="GI37" s="1"/>
      <c r="GJ37" s="1"/>
      <c r="GK37" s="2"/>
      <c r="GL37" s="2"/>
      <c r="GM37" s="2"/>
      <c r="GN37" s="2"/>
      <c r="GO37" s="2"/>
      <c r="GP37" s="78"/>
      <c r="GQ37" s="14"/>
      <c r="GR37" s="6"/>
      <c r="GS37" s="48"/>
      <c r="GT37" s="1"/>
      <c r="GU37" s="1"/>
      <c r="GV37" s="2"/>
      <c r="GW37" s="2"/>
      <c r="GX37" s="2"/>
      <c r="GY37" s="2"/>
      <c r="GZ37" s="2"/>
      <c r="HA37" s="78"/>
      <c r="HB37" s="14"/>
      <c r="HC37" s="6"/>
      <c r="HD37" s="48"/>
      <c r="HE37" s="1"/>
      <c r="HF37" s="1"/>
      <c r="HG37" s="2"/>
      <c r="HH37" s="2"/>
      <c r="HI37" s="2"/>
      <c r="HJ37" s="2"/>
      <c r="HK37" s="2"/>
      <c r="HL37" s="78"/>
      <c r="HM37" s="14"/>
      <c r="HN37" s="6"/>
      <c r="HO37" s="48"/>
      <c r="HP37" s="1"/>
      <c r="HQ37" s="1"/>
      <c r="HR37" s="2"/>
      <c r="HS37" s="2"/>
      <c r="HT37" s="2"/>
      <c r="HU37" s="2"/>
      <c r="HV37" s="2"/>
      <c r="HW37" s="78"/>
      <c r="HX37" s="14"/>
      <c r="HY37" s="6"/>
      <c r="HZ37" s="48"/>
      <c r="IA37" s="1"/>
      <c r="IB37" s="1"/>
      <c r="IC37" s="2"/>
      <c r="ID37" s="2"/>
      <c r="IE37" s="2"/>
      <c r="IF37" s="2"/>
      <c r="IG37" s="2"/>
      <c r="IH37" s="78"/>
      <c r="II37" s="14"/>
      <c r="IJ37" s="6"/>
      <c r="IK37" s="48"/>
      <c r="IL37" s="49"/>
    </row>
    <row r="38" spans="1:16384">
      <c r="A38" s="37"/>
      <c r="B38" s="28" t="s">
        <v>96</v>
      </c>
      <c r="C38" s="28"/>
      <c r="D38" s="29"/>
      <c r="E38" s="29" t="s">
        <v>97</v>
      </c>
      <c r="F38" s="58" t="s">
        <v>66</v>
      </c>
      <c r="G38" s="27" t="str">
        <f>IF(AND(OR($G$2="Y",$H$2="Y"),I38&lt;5,J38&lt;5),IF(AND(I38=I37,J38=J37),G37+1,1),"")</f>
        <v/>
      </c>
      <c r="H38" s="24" t="e">
        <f>IF(AND($H$2="Y",J38&gt;0,OR(AND(G38=1,#REF!=10),AND(G38=2,#REF!=20),AND(G38=3,#REF!=30),AND(G38=4,#REF!=40),AND(G38=5,#REF!=50),AND(G38=6,#REF!=60),AND(G38=7,G43=70),AND(G38=8,#REF!=80),AND(G38=9,G84=90),AND(G38=10,#REF!=100))),VLOOKUP(J38-1,SortLookup!$A$13:$B$16,2,FALSE),"")</f>
        <v>#REF!</v>
      </c>
      <c r="I38" s="38">
        <f>IF(ISNA(VLOOKUP(E38,SortLookup!$A$1:$B$5,2,FALSE))," ",VLOOKUP(E38,SortLookup!$A$1:$B$5,2,FALSE))</f>
        <v>1</v>
      </c>
      <c r="J38" s="38">
        <f>IF(ISNA(VLOOKUP(F38,SortLookup!$A$7:$B$11,2,FALSE))," ",VLOOKUP(F38,SortLookup!$A$7:$B$11,2,FALSE))</f>
        <v>3</v>
      </c>
      <c r="K38" s="91">
        <f>L38+M38+N38</f>
        <v>104.39</v>
      </c>
      <c r="L38" s="77">
        <f>AB38+AO38+BA38+BL38+BY38+CJ38+CU38+DF38+DQ38+EB38+EM38+EX38+FI38+FT38+GE38+GP38+HA38+HL38+HW38+IH38</f>
        <v>87.89</v>
      </c>
      <c r="M38" s="26">
        <f>AD38+AQ38+BC38+BN38+CA38+CL38+CW38+DH38+DS38+ED38+EO38+EZ38+FK38+FV38+GG38+GR38+HC38+HN38+HY38+IJ38</f>
        <v>0</v>
      </c>
      <c r="N38" s="30">
        <f>O38/2</f>
        <v>16.5</v>
      </c>
      <c r="O38" s="118">
        <f>W38+AJ38+AV38+BG38+BT38+CE38+CP38+DA38+DL38+DW38+EH38+ES38+FD38+FO38+FZ38+GK38+GV38+HG38+HR38+IC38</f>
        <v>33</v>
      </c>
      <c r="P38" s="35">
        <v>22.78</v>
      </c>
      <c r="Q38" s="32"/>
      <c r="R38" s="32"/>
      <c r="S38" s="32"/>
      <c r="T38" s="32"/>
      <c r="U38" s="32"/>
      <c r="V38" s="32"/>
      <c r="W38" s="33">
        <v>7</v>
      </c>
      <c r="X38" s="33"/>
      <c r="Y38" s="33"/>
      <c r="Z38" s="33"/>
      <c r="AA38" s="34"/>
      <c r="AB38" s="31">
        <f>P38+Q38+R38+S38+T38+U38+V38</f>
        <v>22.78</v>
      </c>
      <c r="AC38" s="30">
        <f>W38/2</f>
        <v>3.5</v>
      </c>
      <c r="AD38" s="26">
        <f>(X38*3)+(Y38*5)+(Z38*5)+(AA38*20)</f>
        <v>0</v>
      </c>
      <c r="AE38" s="59">
        <f>AB38+AC38+AD38</f>
        <v>26.28</v>
      </c>
      <c r="AF38" s="35">
        <v>44.94</v>
      </c>
      <c r="AG38" s="32"/>
      <c r="AH38" s="32"/>
      <c r="AI38" s="32"/>
      <c r="AJ38" s="33">
        <v>22</v>
      </c>
      <c r="AK38" s="33"/>
      <c r="AL38" s="33"/>
      <c r="AM38" s="33"/>
      <c r="AN38" s="34"/>
      <c r="AO38" s="31">
        <f>AF38+AG38+AH38+AI38</f>
        <v>44.94</v>
      </c>
      <c r="AP38" s="30">
        <f>AJ38/2</f>
        <v>11</v>
      </c>
      <c r="AQ38" s="26">
        <f>(AK38*3)+(AL38*5)+(AM38*5)+(AN38*20)</f>
        <v>0</v>
      </c>
      <c r="AR38" s="59">
        <f>AO38+AP38+AQ38</f>
        <v>55.94</v>
      </c>
      <c r="AS38" s="35">
        <v>20.170000000000002</v>
      </c>
      <c r="AT38" s="32"/>
      <c r="AU38" s="32"/>
      <c r="AV38" s="33">
        <v>4</v>
      </c>
      <c r="AW38" s="33"/>
      <c r="AX38" s="33"/>
      <c r="AY38" s="33"/>
      <c r="AZ38" s="34"/>
      <c r="BA38" s="31">
        <f>AS38+AT38+AU38</f>
        <v>20.170000000000002</v>
      </c>
      <c r="BB38" s="30">
        <f>AV38/2</f>
        <v>2</v>
      </c>
      <c r="BC38" s="26">
        <f>(AW38*3)+(AX38*5)+(AY38*5)+(AZ38*20)</f>
        <v>0</v>
      </c>
      <c r="BD38" s="59">
        <f>BA38+BB38+BC38</f>
        <v>22.17</v>
      </c>
      <c r="BE38" s="31"/>
      <c r="BF38" s="56"/>
      <c r="BG38" s="33"/>
      <c r="BH38" s="33"/>
      <c r="BI38" s="33"/>
      <c r="BJ38" s="33"/>
      <c r="BK38" s="33"/>
      <c r="BL38" s="77">
        <f>BE38+BF38</f>
        <v>0</v>
      </c>
      <c r="BM38" s="30">
        <f>BG38/2</f>
        <v>0</v>
      </c>
      <c r="BN38" s="26">
        <f>(BH38*3)+(BI38*5)+(BJ38*5)+(BK38*20)</f>
        <v>0</v>
      </c>
      <c r="BO38" s="119">
        <f>BL38+BM38+BN38</f>
        <v>0</v>
      </c>
      <c r="BP38" s="120"/>
      <c r="BQ38" s="32"/>
      <c r="BR38" s="32"/>
      <c r="BS38" s="32"/>
      <c r="BT38" s="33"/>
      <c r="BU38" s="33"/>
      <c r="BV38" s="33"/>
      <c r="BW38" s="33"/>
      <c r="BX38" s="34"/>
      <c r="BY38" s="31">
        <f>BP38+BQ38+BR38+BS38</f>
        <v>0</v>
      </c>
      <c r="BZ38" s="30">
        <f>BT38/2</f>
        <v>0</v>
      </c>
      <c r="CA38" s="26">
        <f>(BU38*3)+(BV38*5)+(BW38*5)+(BX38*20)</f>
        <v>0</v>
      </c>
      <c r="CB38" s="59">
        <f>BY38+BZ38+CA38</f>
        <v>0</v>
      </c>
      <c r="CC38" s="35"/>
      <c r="CD38" s="32"/>
      <c r="CE38" s="33"/>
      <c r="CF38" s="33"/>
      <c r="CG38" s="33"/>
      <c r="CH38" s="33"/>
      <c r="CI38" s="34"/>
      <c r="CJ38" s="31">
        <f>CC38+CD38</f>
        <v>0</v>
      </c>
      <c r="CK38" s="30">
        <f>CE38/2</f>
        <v>0</v>
      </c>
      <c r="CL38" s="26">
        <f>(CF38*3)+(CG38*5)+(CH38*5)+(CI38*20)</f>
        <v>0</v>
      </c>
      <c r="CM38" s="91">
        <f>CJ38+CK38+CL38</f>
        <v>0</v>
      </c>
      <c r="CN38" s="4"/>
      <c r="CO38" s="4"/>
      <c r="CP38" s="4"/>
      <c r="CQ38" s="4"/>
      <c r="CR38" s="4"/>
      <c r="CS38" s="4"/>
      <c r="CT38" s="4"/>
      <c r="CW38" s="4"/>
      <c r="CX38" s="4"/>
      <c r="CY38" s="4"/>
      <c r="CZ38" s="4"/>
      <c r="DA38" s="4"/>
      <c r="DB38" s="4"/>
      <c r="DC38" s="4"/>
      <c r="DD38" s="4"/>
      <c r="DE38" s="4"/>
      <c r="DH38" s="4"/>
      <c r="DI38" s="4"/>
      <c r="DJ38" s="4"/>
      <c r="DK38" s="4"/>
      <c r="DL38" s="4"/>
      <c r="DM38" s="4"/>
      <c r="DN38" s="4"/>
      <c r="DO38" s="4"/>
      <c r="DP38" s="4"/>
      <c r="DS38" s="4"/>
      <c r="DT38" s="4"/>
      <c r="DU38" s="4"/>
      <c r="DV38" s="4"/>
      <c r="DW38" s="4"/>
      <c r="DX38" s="4"/>
      <c r="DY38" s="4"/>
      <c r="DZ38" s="4"/>
      <c r="EA38" s="4"/>
      <c r="ED38" s="4"/>
      <c r="EE38" s="4"/>
      <c r="EF38" s="4"/>
      <c r="EG38" s="4"/>
      <c r="EH38" s="4"/>
      <c r="EI38" s="4"/>
      <c r="EJ38" s="4"/>
      <c r="EK38" s="4"/>
      <c r="EL38" s="4"/>
      <c r="EO38" s="4"/>
      <c r="EP38" s="4"/>
      <c r="EQ38" s="4"/>
      <c r="ER38" s="4"/>
      <c r="ES38" s="4"/>
      <c r="ET38" s="4"/>
      <c r="EU38" s="4"/>
      <c r="EV38" s="4"/>
      <c r="EW38" s="4"/>
      <c r="EZ38" s="4"/>
      <c r="FA38" s="4"/>
      <c r="FB38" s="4"/>
      <c r="FC38" s="4"/>
      <c r="FD38" s="4"/>
      <c r="FE38" s="4"/>
      <c r="FF38" s="4"/>
      <c r="FG38" s="4"/>
      <c r="FH38" s="4"/>
      <c r="FK38" s="4"/>
      <c r="FL38" s="4"/>
      <c r="FM38" s="4"/>
      <c r="FN38" s="4"/>
      <c r="FO38" s="4"/>
      <c r="FP38" s="4"/>
      <c r="FQ38" s="4"/>
      <c r="FR38" s="4"/>
      <c r="FS38" s="4"/>
      <c r="FV38" s="4"/>
      <c r="FW38" s="4"/>
      <c r="FX38" s="4"/>
      <c r="FY38" s="4"/>
      <c r="FZ38" s="4"/>
      <c r="GA38" s="4"/>
      <c r="GB38" s="4"/>
      <c r="GC38" s="4"/>
      <c r="GD38" s="4"/>
      <c r="GG38" s="4"/>
      <c r="GH38" s="4"/>
      <c r="GI38" s="4"/>
      <c r="GJ38" s="4"/>
      <c r="GK38" s="4"/>
      <c r="GL38" s="4"/>
      <c r="GM38" s="4"/>
      <c r="GN38" s="4"/>
      <c r="GO38" s="4"/>
      <c r="GR38" s="4"/>
      <c r="GS38" s="4"/>
      <c r="GT38" s="4"/>
      <c r="GU38" s="4"/>
      <c r="GV38" s="4"/>
      <c r="GW38" s="4"/>
      <c r="GX38" s="4"/>
      <c r="GY38" s="4"/>
      <c r="GZ38" s="4"/>
      <c r="HC38" s="4"/>
      <c r="HD38" s="4"/>
      <c r="HE38" s="4"/>
      <c r="HF38" s="4"/>
      <c r="HG38" s="4"/>
      <c r="HH38" s="4"/>
      <c r="HI38" s="4"/>
      <c r="HJ38" s="4"/>
      <c r="HK38" s="4"/>
      <c r="HN38" s="4"/>
      <c r="HO38" s="4"/>
      <c r="HP38" s="4"/>
      <c r="HQ38" s="4"/>
      <c r="HR38" s="4"/>
      <c r="HS38" s="4"/>
      <c r="HT38" s="4"/>
      <c r="HU38" s="4"/>
      <c r="HV38" s="4"/>
      <c r="HY38" s="4"/>
      <c r="HZ38" s="4"/>
      <c r="IA38" s="4"/>
      <c r="IB38" s="4"/>
      <c r="IC38" s="4"/>
      <c r="ID38" s="4"/>
      <c r="IE38" s="4"/>
      <c r="IF38" s="4"/>
      <c r="IG38" s="4"/>
      <c r="IJ38" s="4"/>
      <c r="IK38" s="4"/>
      <c r="IL38" s="49"/>
    </row>
    <row r="39" spans="1:16384">
      <c r="A39" s="37"/>
      <c r="B39" s="28" t="s">
        <v>98</v>
      </c>
      <c r="C39" s="28"/>
      <c r="D39" s="29"/>
      <c r="E39" s="29" t="s">
        <v>97</v>
      </c>
      <c r="F39" s="58" t="s">
        <v>66</v>
      </c>
      <c r="G39" s="27" t="str">
        <f>IF(AND(OR($G$2="Y",$H$2="Y"),I39&lt;5,J39&lt;5),IF(AND(I39=#REF!,J39=#REF!),#REF!+1,1),"")</f>
        <v/>
      </c>
      <c r="H39" s="24" t="e">
        <f>IF(AND($H$2="Y",J39&gt;0,OR(AND(G39=1,#REF!=10),AND(G39=2,#REF!=20),AND(G39=3,#REF!=30),AND(G39=4,#REF!=40),AND(G39=5,#REF!=50),AND(G39=6,#REF!=60),AND(G39=7,#REF!=70),AND(G39=8,#REF!=80),AND(G39=9,G50=90),AND(G39=10,#REF!=100))),VLOOKUP(J39-1,SortLookup!$A$13:$B$16,2,FALSE),"")</f>
        <v>#REF!</v>
      </c>
      <c r="I39" s="38">
        <f>IF(ISNA(VLOOKUP(E39,SortLookup!$A$1:$B$5,2,FALSE))," ",VLOOKUP(E39,SortLookup!$A$1:$B$5,2,FALSE))</f>
        <v>1</v>
      </c>
      <c r="J39" s="38">
        <f>IF(ISNA(VLOOKUP(F39,SortLookup!$A$7:$B$11,2,FALSE))," ",VLOOKUP(F39,SortLookup!$A$7:$B$11,2,FALSE))</f>
        <v>3</v>
      </c>
      <c r="K39" s="91">
        <f>L39+M39+N39</f>
        <v>104.75</v>
      </c>
      <c r="L39" s="77">
        <f>AB39+AO39+BA39+BL39+BY39+CJ39+CU39+DF39+DQ39+EB39+EM39+EX39+FI39+FT39+GE39+GP39+HA39+HL39+HW39+IH39</f>
        <v>91.75</v>
      </c>
      <c r="M39" s="26">
        <f>AD39+AQ39+BC39+BN39+CA39+CL39+CW39+DH39+DS39+ED39+EO39+EZ39+FK39+FV39+GG39+GR39+HC39+HN39+HY39+IJ39</f>
        <v>5</v>
      </c>
      <c r="N39" s="30">
        <f>O39/2</f>
        <v>8</v>
      </c>
      <c r="O39" s="118">
        <f>W39+AJ39+AV39+BG39+BT39+CE39+CP39+DA39+DL39+DW39+EH39+ES39+FD39+FO39+FZ39+GK39+GV39+HG39+HR39+IC39</f>
        <v>16</v>
      </c>
      <c r="P39" s="35">
        <v>22.3</v>
      </c>
      <c r="Q39" s="32"/>
      <c r="R39" s="32"/>
      <c r="S39" s="32"/>
      <c r="T39" s="32"/>
      <c r="U39" s="32"/>
      <c r="V39" s="32"/>
      <c r="W39" s="33">
        <v>6</v>
      </c>
      <c r="X39" s="33"/>
      <c r="Y39" s="33"/>
      <c r="Z39" s="33">
        <v>1</v>
      </c>
      <c r="AA39" s="34"/>
      <c r="AB39" s="31">
        <f>P39+Q39+R39+S39+T39+U39+V39</f>
        <v>22.3</v>
      </c>
      <c r="AC39" s="30">
        <f>W39/2</f>
        <v>3</v>
      </c>
      <c r="AD39" s="26">
        <f>(X39*3)+(Y39*5)+(Z39*5)+(AA39*20)</f>
        <v>5</v>
      </c>
      <c r="AE39" s="59">
        <f>AB39+AC39+AD39</f>
        <v>30.3</v>
      </c>
      <c r="AF39" s="35">
        <v>46.3</v>
      </c>
      <c r="AG39" s="32"/>
      <c r="AH39" s="32"/>
      <c r="AI39" s="32"/>
      <c r="AJ39" s="33">
        <v>8</v>
      </c>
      <c r="AK39" s="33"/>
      <c r="AL39" s="33"/>
      <c r="AM39" s="33"/>
      <c r="AN39" s="34"/>
      <c r="AO39" s="31">
        <f>AF39+AG39+AH39+AI39</f>
        <v>46.3</v>
      </c>
      <c r="AP39" s="30">
        <f>AJ39/2</f>
        <v>4</v>
      </c>
      <c r="AQ39" s="26">
        <f>(AK39*3)+(AL39*5)+(AM39*5)+(AN39*20)</f>
        <v>0</v>
      </c>
      <c r="AR39" s="59">
        <f>AO39+AP39+AQ39</f>
        <v>50.3</v>
      </c>
      <c r="AS39" s="35">
        <v>23.15</v>
      </c>
      <c r="AT39" s="32"/>
      <c r="AU39" s="32"/>
      <c r="AV39" s="33">
        <v>2</v>
      </c>
      <c r="AW39" s="33"/>
      <c r="AX39" s="33"/>
      <c r="AY39" s="33"/>
      <c r="AZ39" s="34"/>
      <c r="BA39" s="31">
        <f>AS39+AT39+AU39</f>
        <v>23.15</v>
      </c>
      <c r="BB39" s="30">
        <f>AV39/2</f>
        <v>1</v>
      </c>
      <c r="BC39" s="26">
        <f>(AW39*3)+(AX39*5)+(AY39*5)+(AZ39*20)</f>
        <v>0</v>
      </c>
      <c r="BD39" s="59">
        <f>BA39+BB39+BC39</f>
        <v>24.15</v>
      </c>
      <c r="BE39" s="31"/>
      <c r="BF39" s="56"/>
      <c r="BG39" s="33"/>
      <c r="BH39" s="33"/>
      <c r="BI39" s="33"/>
      <c r="BJ39" s="33"/>
      <c r="BK39" s="33"/>
      <c r="BL39" s="77">
        <f>BE39+BF39</f>
        <v>0</v>
      </c>
      <c r="BM39" s="30">
        <f>BG39/2</f>
        <v>0</v>
      </c>
      <c r="BN39" s="26">
        <f>(BH39*3)+(BI39*5)+(BJ39*5)+(BK39*20)</f>
        <v>0</v>
      </c>
      <c r="BO39" s="119">
        <f>BL39+BM39+BN39</f>
        <v>0</v>
      </c>
      <c r="BP39" s="120"/>
      <c r="BQ39" s="32"/>
      <c r="BR39" s="32"/>
      <c r="BS39" s="32"/>
      <c r="BT39" s="33"/>
      <c r="BU39" s="33"/>
      <c r="BV39" s="33"/>
      <c r="BW39" s="33"/>
      <c r="BX39" s="34"/>
      <c r="BY39" s="31">
        <f>BP39+BQ39+BR39+BS39</f>
        <v>0</v>
      </c>
      <c r="BZ39" s="30">
        <f>BT39/2</f>
        <v>0</v>
      </c>
      <c r="CA39" s="26">
        <f>(BU39*3)+(BV39*5)+(BW39*5)+(BX39*20)</f>
        <v>0</v>
      </c>
      <c r="CB39" s="59">
        <f>BY39+BZ39+CA39</f>
        <v>0</v>
      </c>
      <c r="CC39" s="35"/>
      <c r="CD39" s="32"/>
      <c r="CE39" s="33"/>
      <c r="CF39" s="33"/>
      <c r="CG39" s="33"/>
      <c r="CH39" s="33"/>
      <c r="CI39" s="34"/>
      <c r="CJ39" s="31">
        <f>CC39+CD39</f>
        <v>0</v>
      </c>
      <c r="CK39" s="30">
        <f>CE39/2</f>
        <v>0</v>
      </c>
      <c r="CL39" s="26">
        <f>(CF39*3)+(CG39*5)+(CH39*5)+(CI39*20)</f>
        <v>0</v>
      </c>
      <c r="CM39" s="91">
        <f>CJ39+CK39+CL39</f>
        <v>0</v>
      </c>
      <c r="CN39" s="1"/>
      <c r="CO39" s="1"/>
      <c r="CP39" s="2"/>
      <c r="CQ39" s="2"/>
      <c r="CR39" s="2"/>
      <c r="CS39" s="2"/>
      <c r="CT39" s="2"/>
      <c r="CU39" s="78"/>
      <c r="CV39" s="14"/>
      <c r="CW39" s="6"/>
      <c r="CX39" s="48"/>
      <c r="CY39" s="1"/>
      <c r="CZ39" s="1"/>
      <c r="DA39" s="2"/>
      <c r="DB39" s="2"/>
      <c r="DC39" s="2"/>
      <c r="DD39" s="2"/>
      <c r="DE39" s="2"/>
      <c r="DF39" s="78"/>
      <c r="DG39" s="14"/>
      <c r="DH39" s="6"/>
      <c r="DI39" s="48"/>
      <c r="DJ39" s="1"/>
      <c r="DK39" s="1"/>
      <c r="DL39" s="2"/>
      <c r="DM39" s="2"/>
      <c r="DN39" s="2"/>
      <c r="DO39" s="2"/>
      <c r="DP39" s="2"/>
      <c r="DQ39" s="78"/>
      <c r="DR39" s="14"/>
      <c r="DS39" s="6"/>
      <c r="DT39" s="48"/>
      <c r="DU39" s="1"/>
      <c r="DV39" s="1"/>
      <c r="DW39" s="2"/>
      <c r="DX39" s="2"/>
      <c r="DY39" s="2"/>
      <c r="DZ39" s="2"/>
      <c r="EA39" s="2"/>
      <c r="EB39" s="78"/>
      <c r="EC39" s="14"/>
      <c r="ED39" s="6"/>
      <c r="EE39" s="48"/>
      <c r="EF39" s="1"/>
      <c r="EG39" s="1"/>
      <c r="EH39" s="2"/>
      <c r="EI39" s="2"/>
      <c r="EJ39" s="2"/>
      <c r="EK39" s="2"/>
      <c r="EL39" s="2"/>
      <c r="EM39" s="78"/>
      <c r="EN39" s="14"/>
      <c r="EO39" s="6"/>
      <c r="EP39" s="48"/>
      <c r="EQ39" s="1"/>
      <c r="ER39" s="1"/>
      <c r="ES39" s="2"/>
      <c r="ET39" s="2"/>
      <c r="EU39" s="2"/>
      <c r="EV39" s="2"/>
      <c r="EW39" s="2"/>
      <c r="EX39" s="78"/>
      <c r="EY39" s="14"/>
      <c r="EZ39" s="6"/>
      <c r="FA39" s="48"/>
      <c r="FB39" s="1"/>
      <c r="FC39" s="1"/>
      <c r="FD39" s="2"/>
      <c r="FE39" s="2"/>
      <c r="FF39" s="2"/>
      <c r="FG39" s="2"/>
      <c r="FH39" s="2"/>
      <c r="FI39" s="78"/>
      <c r="FJ39" s="14"/>
      <c r="FK39" s="6"/>
      <c r="FL39" s="48"/>
      <c r="FM39" s="1"/>
      <c r="FN39" s="1"/>
      <c r="FO39" s="2"/>
      <c r="FP39" s="2"/>
      <c r="FQ39" s="2"/>
      <c r="FR39" s="2"/>
      <c r="FS39" s="2"/>
      <c r="FT39" s="78"/>
      <c r="FU39" s="14"/>
      <c r="FV39" s="6"/>
      <c r="FW39" s="48"/>
      <c r="FX39" s="1"/>
      <c r="FY39" s="1"/>
      <c r="FZ39" s="2"/>
      <c r="GA39" s="2"/>
      <c r="GB39" s="2"/>
      <c r="GC39" s="2"/>
      <c r="GD39" s="2"/>
      <c r="GE39" s="78"/>
      <c r="GF39" s="14"/>
      <c r="GG39" s="6"/>
      <c r="GH39" s="48"/>
      <c r="GI39" s="1"/>
      <c r="GJ39" s="1"/>
      <c r="GK39" s="2"/>
      <c r="GL39" s="2"/>
      <c r="GM39" s="2"/>
      <c r="GN39" s="2"/>
      <c r="GO39" s="2"/>
      <c r="GP39" s="78"/>
      <c r="GQ39" s="14"/>
      <c r="GR39" s="6"/>
      <c r="GS39" s="48"/>
      <c r="GT39" s="1"/>
      <c r="GU39" s="1"/>
      <c r="GV39" s="2"/>
      <c r="GW39" s="2"/>
      <c r="GX39" s="2"/>
      <c r="GY39" s="2"/>
      <c r="GZ39" s="2"/>
      <c r="HA39" s="78"/>
      <c r="HB39" s="14"/>
      <c r="HC39" s="6"/>
      <c r="HD39" s="48"/>
      <c r="HE39" s="1"/>
      <c r="HF39" s="1"/>
      <c r="HG39" s="2"/>
      <c r="HH39" s="2"/>
      <c r="HI39" s="2"/>
      <c r="HJ39" s="2"/>
      <c r="HK39" s="2"/>
      <c r="HL39" s="78"/>
      <c r="HM39" s="14"/>
      <c r="HN39" s="6"/>
      <c r="HO39" s="48"/>
      <c r="HP39" s="1"/>
      <c r="HQ39" s="1"/>
      <c r="HR39" s="2"/>
      <c r="HS39" s="2"/>
      <c r="HT39" s="2"/>
      <c r="HU39" s="2"/>
      <c r="HV39" s="2"/>
      <c r="HW39" s="78"/>
      <c r="HX39" s="14"/>
      <c r="HY39" s="6"/>
      <c r="HZ39" s="48"/>
      <c r="IA39" s="1"/>
      <c r="IB39" s="1"/>
      <c r="IC39" s="2"/>
      <c r="ID39" s="2"/>
      <c r="IE39" s="2"/>
      <c r="IF39" s="2"/>
      <c r="IG39" s="2"/>
      <c r="IH39" s="78"/>
      <c r="II39" s="14"/>
      <c r="IJ39" s="6"/>
      <c r="IK39" s="48"/>
      <c r="IL39" s="49"/>
    </row>
    <row r="40" spans="1:16384">
      <c r="A40" s="37"/>
      <c r="B40" s="28" t="s">
        <v>99</v>
      </c>
      <c r="C40" s="28"/>
      <c r="D40" s="29"/>
      <c r="E40" s="29" t="s">
        <v>97</v>
      </c>
      <c r="F40" s="58" t="s">
        <v>60</v>
      </c>
      <c r="G40" s="27" t="str">
        <f>IF(AND(OR($G$2="Y",$H$2="Y"),I40&lt;5,J40&lt;5),IF(AND(I40=I35,J40=J35),G35+1,1),"")</f>
        <v/>
      </c>
      <c r="H40" s="24" t="e">
        <f>IF(AND($H$2="Y",J40&gt;0,OR(AND(G40=1,#REF!=10),AND(G40=2,#REF!=20),AND(G40=3,#REF!=30),AND(G40=4,#REF!=40),AND(G40=5,#REF!=50),AND(G40=6,#REF!=60),AND(G40=7,G49=70),AND(G40=8,#REF!=80),AND(G40=9,G57=90),AND(G40=10,#REF!=100))),VLOOKUP(J40-1,SortLookup!$A$13:$B$16,2,FALSE),"")</f>
        <v>#REF!</v>
      </c>
      <c r="I40" s="38">
        <f>IF(ISNA(VLOOKUP(E40,SortLookup!$A$1:$B$5,2,FALSE))," ",VLOOKUP(E40,SortLookup!$A$1:$B$5,2,FALSE))</f>
        <v>1</v>
      </c>
      <c r="J40" s="38" t="str">
        <f>IF(ISNA(VLOOKUP(F40,SortLookup!$A$7:$B$11,2,FALSE))," ",VLOOKUP(F40,SortLookup!$A$7:$B$11,2,FALSE))</f>
        <v xml:space="preserve"> </v>
      </c>
      <c r="K40" s="91">
        <f>L40+M40+N40</f>
        <v>109.73</v>
      </c>
      <c r="L40" s="77">
        <f>AB40+AO40+BA40+BL40+BY40+CJ40+CU40+DF40+DQ40+EB40+EM40+EX40+FI40+FT40+GE40+GP40+HA40+HL40+HW40+IH40</f>
        <v>68.73</v>
      </c>
      <c r="M40" s="26">
        <f>AD40+AQ40+BC40+BN40+CA40+CL40+CW40+DH40+DS40+ED40+EO40+EZ40+FK40+FV40+GG40+GR40+HC40+HN40+HY40+IJ40</f>
        <v>0</v>
      </c>
      <c r="N40" s="30">
        <f>O40</f>
        <v>41</v>
      </c>
      <c r="O40" s="118">
        <f>W40+AJ40+AV40+BG40+BT40+CE40+CP40+DA40+DL40+DW40+EH40+ES40+FD40+FO40+FZ40+GK40+GV40+HG40+HR40+IC40</f>
        <v>41</v>
      </c>
      <c r="P40" s="35">
        <v>16.079999999999998</v>
      </c>
      <c r="Q40" s="32"/>
      <c r="R40" s="32"/>
      <c r="S40" s="32"/>
      <c r="T40" s="32"/>
      <c r="U40" s="32"/>
      <c r="V40" s="32"/>
      <c r="W40" s="33">
        <v>5</v>
      </c>
      <c r="X40" s="33"/>
      <c r="Y40" s="33"/>
      <c r="Z40" s="33"/>
      <c r="AA40" s="34"/>
      <c r="AB40" s="31">
        <f>P40+Q40+R40+S40+T40+U40+V40</f>
        <v>16.079999999999998</v>
      </c>
      <c r="AC40" s="30">
        <f>W40</f>
        <v>5</v>
      </c>
      <c r="AD40" s="26">
        <f>(X40*3)+(Y40*5)+(Z40*5)+(AA40*20)</f>
        <v>0</v>
      </c>
      <c r="AE40" s="59">
        <f>AB40+AC40+AD40</f>
        <v>21.08</v>
      </c>
      <c r="AF40" s="35">
        <v>37.17</v>
      </c>
      <c r="AG40" s="32"/>
      <c r="AH40" s="32"/>
      <c r="AI40" s="32"/>
      <c r="AJ40" s="33">
        <v>30</v>
      </c>
      <c r="AK40" s="33"/>
      <c r="AL40" s="33"/>
      <c r="AM40" s="33"/>
      <c r="AN40" s="34"/>
      <c r="AO40" s="31">
        <f>AF40+AG40+AH40+AI40</f>
        <v>37.17</v>
      </c>
      <c r="AP40" s="30">
        <f>AJ40</f>
        <v>30</v>
      </c>
      <c r="AQ40" s="26">
        <f>(AK40*3)+(AL40*5)+(AM40*5)+(AN40*20)</f>
        <v>0</v>
      </c>
      <c r="AR40" s="59">
        <f>AO40+AP40+AQ40</f>
        <v>67.17</v>
      </c>
      <c r="AS40" s="35">
        <v>15.48</v>
      </c>
      <c r="AT40" s="32"/>
      <c r="AU40" s="32"/>
      <c r="AV40" s="33">
        <v>6</v>
      </c>
      <c r="AW40" s="33"/>
      <c r="AX40" s="33"/>
      <c r="AY40" s="33"/>
      <c r="AZ40" s="34"/>
      <c r="BA40" s="31">
        <f>AS40+AT40+AU40</f>
        <v>15.48</v>
      </c>
      <c r="BB40" s="30">
        <f>AV40</f>
        <v>6</v>
      </c>
      <c r="BC40" s="26">
        <f>(AW40*3)+(AX40*5)+(AY40*5)+(AZ40*20)</f>
        <v>0</v>
      </c>
      <c r="BD40" s="59">
        <f>BA40+BB40+BC40</f>
        <v>21.48</v>
      </c>
      <c r="BE40" s="31"/>
      <c r="BF40" s="56"/>
      <c r="BG40" s="33"/>
      <c r="BH40" s="33"/>
      <c r="BI40" s="33"/>
      <c r="BJ40" s="33"/>
      <c r="BK40" s="33"/>
      <c r="BL40" s="77">
        <f>BE40+BF40</f>
        <v>0</v>
      </c>
      <c r="BM40" s="30">
        <f>BG40/2</f>
        <v>0</v>
      </c>
      <c r="BN40" s="26">
        <f>(BH40*3)+(BI40*5)+(BJ40*5)+(BK40*20)</f>
        <v>0</v>
      </c>
      <c r="BO40" s="119">
        <f>BL40+BM40+BN40</f>
        <v>0</v>
      </c>
      <c r="BP40" s="120"/>
      <c r="BQ40" s="32"/>
      <c r="BR40" s="32"/>
      <c r="BS40" s="32"/>
      <c r="BT40" s="33"/>
      <c r="BU40" s="33"/>
      <c r="BV40" s="33"/>
      <c r="BW40" s="33"/>
      <c r="BX40" s="34"/>
      <c r="BY40" s="31">
        <f>BP40+BQ40+BR40+BS40</f>
        <v>0</v>
      </c>
      <c r="BZ40" s="30">
        <f>BT40/2</f>
        <v>0</v>
      </c>
      <c r="CA40" s="26">
        <f>(BU40*3)+(BV40*5)+(BW40*5)+(BX40*20)</f>
        <v>0</v>
      </c>
      <c r="CB40" s="59">
        <f>BY40+BZ40+CA40</f>
        <v>0</v>
      </c>
      <c r="CC40" s="35"/>
      <c r="CD40" s="32"/>
      <c r="CE40" s="33"/>
      <c r="CF40" s="33"/>
      <c r="CG40" s="33"/>
      <c r="CH40" s="33"/>
      <c r="CI40" s="34"/>
      <c r="CJ40" s="31">
        <f>CC40+CD40</f>
        <v>0</v>
      </c>
      <c r="CK40" s="30">
        <f>CE40/2</f>
        <v>0</v>
      </c>
      <c r="CL40" s="26">
        <f>(CF40*3)+(CG40*5)+(CH40*5)+(CI40*20)</f>
        <v>0</v>
      </c>
      <c r="CM40" s="91">
        <f>CJ40+CK40+CL40</f>
        <v>0</v>
      </c>
      <c r="CN40" s="1"/>
      <c r="CO40" s="1"/>
      <c r="CP40" s="2"/>
      <c r="CQ40" s="2"/>
      <c r="CR40" s="2"/>
      <c r="CS40" s="2"/>
      <c r="CT40" s="2"/>
      <c r="CU40" s="78"/>
      <c r="CV40" s="14"/>
      <c r="CW40" s="6"/>
      <c r="CX40" s="48"/>
      <c r="CY40" s="1"/>
      <c r="CZ40" s="1"/>
      <c r="DA40" s="2"/>
      <c r="DB40" s="2"/>
      <c r="DC40" s="2"/>
      <c r="DD40" s="2"/>
      <c r="DE40" s="2"/>
      <c r="DF40" s="78"/>
      <c r="DG40" s="14"/>
      <c r="DH40" s="6"/>
      <c r="DI40" s="48"/>
      <c r="DJ40" s="1"/>
      <c r="DK40" s="1"/>
      <c r="DL40" s="2"/>
      <c r="DM40" s="2"/>
      <c r="DN40" s="2"/>
      <c r="DO40" s="2"/>
      <c r="DP40" s="2"/>
      <c r="DQ40" s="78"/>
      <c r="DR40" s="14"/>
      <c r="DS40" s="6"/>
      <c r="DT40" s="48"/>
      <c r="DU40" s="1"/>
      <c r="DV40" s="1"/>
      <c r="DW40" s="2"/>
      <c r="DX40" s="2"/>
      <c r="DY40" s="2"/>
      <c r="DZ40" s="2"/>
      <c r="EA40" s="2"/>
      <c r="EB40" s="78"/>
      <c r="EC40" s="14"/>
      <c r="ED40" s="6"/>
      <c r="EE40" s="48"/>
      <c r="EF40" s="1"/>
      <c r="EG40" s="1"/>
      <c r="EH40" s="2"/>
      <c r="EI40" s="2"/>
      <c r="EJ40" s="2"/>
      <c r="EK40" s="2"/>
      <c r="EL40" s="2"/>
      <c r="EM40" s="78"/>
      <c r="EN40" s="14"/>
      <c r="EO40" s="6"/>
      <c r="EP40" s="48"/>
      <c r="EQ40" s="1"/>
      <c r="ER40" s="1"/>
      <c r="ES40" s="2"/>
      <c r="ET40" s="2"/>
      <c r="EU40" s="2"/>
      <c r="EV40" s="2"/>
      <c r="EW40" s="2"/>
      <c r="EX40" s="78"/>
      <c r="EY40" s="14"/>
      <c r="EZ40" s="6"/>
      <c r="FA40" s="48"/>
      <c r="FB40" s="1"/>
      <c r="FC40" s="1"/>
      <c r="FD40" s="2"/>
      <c r="FE40" s="2"/>
      <c r="FF40" s="2"/>
      <c r="FG40" s="2"/>
      <c r="FH40" s="2"/>
      <c r="FI40" s="78"/>
      <c r="FJ40" s="14"/>
      <c r="FK40" s="6"/>
      <c r="FL40" s="48"/>
      <c r="FM40" s="1"/>
      <c r="FN40" s="1"/>
      <c r="FO40" s="2"/>
      <c r="FP40" s="2"/>
      <c r="FQ40" s="2"/>
      <c r="FR40" s="2"/>
      <c r="FS40" s="2"/>
      <c r="FT40" s="78"/>
      <c r="FU40" s="14"/>
      <c r="FV40" s="6"/>
      <c r="FW40" s="48"/>
      <c r="FX40" s="1"/>
      <c r="FY40" s="1"/>
      <c r="FZ40" s="2"/>
      <c r="GA40" s="2"/>
      <c r="GB40" s="2"/>
      <c r="GC40" s="2"/>
      <c r="GD40" s="2"/>
      <c r="GE40" s="78"/>
      <c r="GF40" s="14"/>
      <c r="GG40" s="6"/>
      <c r="GH40" s="48"/>
      <c r="GI40" s="1"/>
      <c r="GJ40" s="1"/>
      <c r="GK40" s="2"/>
      <c r="GL40" s="2"/>
      <c r="GM40" s="2"/>
      <c r="GN40" s="2"/>
      <c r="GO40" s="2"/>
      <c r="GP40" s="78"/>
      <c r="GQ40" s="14"/>
      <c r="GR40" s="6"/>
      <c r="GS40" s="48"/>
      <c r="GT40" s="1"/>
      <c r="GU40" s="1"/>
      <c r="GV40" s="2"/>
      <c r="GW40" s="2"/>
      <c r="GX40" s="2"/>
      <c r="GY40" s="2"/>
      <c r="GZ40" s="2"/>
      <c r="HA40" s="78"/>
      <c r="HB40" s="14"/>
      <c r="HC40" s="6"/>
      <c r="HD40" s="48"/>
      <c r="HE40" s="1"/>
      <c r="HF40" s="1"/>
      <c r="HG40" s="2"/>
      <c r="HH40" s="2"/>
      <c r="HI40" s="2"/>
      <c r="HJ40" s="2"/>
      <c r="HK40" s="2"/>
      <c r="HL40" s="78"/>
      <c r="HM40" s="14"/>
      <c r="HN40" s="6"/>
      <c r="HO40" s="48"/>
      <c r="HP40" s="1"/>
      <c r="HQ40" s="1"/>
      <c r="HR40" s="2"/>
      <c r="HS40" s="2"/>
      <c r="HT40" s="2"/>
      <c r="HU40" s="2"/>
      <c r="HV40" s="2"/>
      <c r="HW40" s="78"/>
      <c r="HX40" s="14"/>
      <c r="HY40" s="6"/>
      <c r="HZ40" s="48"/>
      <c r="IA40" s="1"/>
      <c r="IB40" s="1"/>
      <c r="IC40" s="2"/>
      <c r="ID40" s="2"/>
      <c r="IE40" s="2"/>
      <c r="IF40" s="2"/>
      <c r="IG40" s="2"/>
      <c r="IH40" s="78"/>
      <c r="II40" s="14"/>
      <c r="IJ40" s="6"/>
      <c r="IK40" s="48"/>
      <c r="IL40" s="49"/>
    </row>
    <row r="41" spans="1:16384">
      <c r="A41" s="37"/>
      <c r="B41" s="28" t="s">
        <v>100</v>
      </c>
      <c r="C41" s="28"/>
      <c r="D41" s="29"/>
      <c r="E41" s="29" t="s">
        <v>97</v>
      </c>
      <c r="F41" s="58" t="s">
        <v>66</v>
      </c>
      <c r="G41" s="27" t="str">
        <f>IF(AND(OR($G$2="Y",$H$2="Y"),I41&lt;5,J41&lt;5),IF(AND(I41=I36,J41=J36),G36+1,1),"")</f>
        <v/>
      </c>
      <c r="H41" s="24" t="e">
        <f>IF(AND($H$2="Y",J41&gt;0,OR(AND(G41=1,#REF!=10),AND(G41=2,#REF!=20),AND(G41=3,#REF!=30),AND(G41=4,#REF!=40),AND(G41=5,#REF!=50),AND(G41=6,#REF!=60),AND(G41=7,G51=70),AND(G41=8,#REF!=80),AND(G41=9,#REF!=90),AND(G41=10,#REF!=100))),VLOOKUP(J41-1,SortLookup!$A$13:$B$16,2,FALSE),"")</f>
        <v>#REF!</v>
      </c>
      <c r="I41" s="38">
        <f>IF(ISNA(VLOOKUP(E41,SortLookup!$A$1:$B$5,2,FALSE))," ",VLOOKUP(E41,SortLookup!$A$1:$B$5,2,FALSE))</f>
        <v>1</v>
      </c>
      <c r="J41" s="38">
        <f>IF(ISNA(VLOOKUP(F41,SortLookup!$A$7:$B$11,2,FALSE))," ",VLOOKUP(F41,SortLookup!$A$7:$B$11,2,FALSE))</f>
        <v>3</v>
      </c>
      <c r="K41" s="91">
        <f>L41+M41+N41</f>
        <v>112.74</v>
      </c>
      <c r="L41" s="77">
        <f>AB41+AO41+BA41+BL41+BY41+CJ41+CU41+DF41+DQ41+EB41+EM41+EX41+FI41+FT41+GE41+GP41+HA41+HL41+HW41+IH41</f>
        <v>91.74</v>
      </c>
      <c r="M41" s="26">
        <f>AD41+AQ41+BC41+BN41+CA41+CL41+CW41+DH41+DS41+ED41+EO41+EZ41+FK41+FV41+GG41+GR41+HC41+HN41+HY41+IJ41</f>
        <v>0</v>
      </c>
      <c r="N41" s="30">
        <f>O41</f>
        <v>21</v>
      </c>
      <c r="O41" s="118">
        <f>W41+AJ41+AV41+BG41+BT41+CE41+CP41+DA41+DL41+DW41+EH41+ES41+FD41+FO41+FZ41+GK41+GV41+HG41+HR41+IC41</f>
        <v>21</v>
      </c>
      <c r="P41" s="35">
        <v>23.08</v>
      </c>
      <c r="Q41" s="32"/>
      <c r="R41" s="32"/>
      <c r="S41" s="32"/>
      <c r="T41" s="32"/>
      <c r="U41" s="32"/>
      <c r="V41" s="32"/>
      <c r="W41" s="33">
        <v>2</v>
      </c>
      <c r="X41" s="33"/>
      <c r="Y41" s="33"/>
      <c r="Z41" s="33"/>
      <c r="AA41" s="34"/>
      <c r="AB41" s="31">
        <f>P41+Q41+R41+S41+T41+U41+V41</f>
        <v>23.08</v>
      </c>
      <c r="AC41" s="30">
        <f>W41</f>
        <v>2</v>
      </c>
      <c r="AD41" s="26">
        <f>(X41*3)+(Y41*5)+(Z41*5)+(AA41*20)</f>
        <v>0</v>
      </c>
      <c r="AE41" s="59">
        <f>AB41+AC41+AD41</f>
        <v>25.08</v>
      </c>
      <c r="AF41" s="35">
        <v>42.91</v>
      </c>
      <c r="AG41" s="32"/>
      <c r="AH41" s="32"/>
      <c r="AI41" s="32"/>
      <c r="AJ41" s="33">
        <v>18</v>
      </c>
      <c r="AK41" s="33"/>
      <c r="AL41" s="33"/>
      <c r="AM41" s="33"/>
      <c r="AN41" s="34"/>
      <c r="AO41" s="31">
        <f>AF41+AG41+AH41+AI41</f>
        <v>42.91</v>
      </c>
      <c r="AP41" s="30">
        <f>AJ41</f>
        <v>18</v>
      </c>
      <c r="AQ41" s="26">
        <f>(AK41*3)+(AL41*5)+(AM41*5)+(AN41*20)</f>
        <v>0</v>
      </c>
      <c r="AR41" s="59">
        <f>AO41+AP41+AQ41</f>
        <v>60.91</v>
      </c>
      <c r="AS41" s="35">
        <v>25.75</v>
      </c>
      <c r="AT41" s="32"/>
      <c r="AU41" s="32"/>
      <c r="AV41" s="33">
        <v>1</v>
      </c>
      <c r="AW41" s="33"/>
      <c r="AX41" s="33"/>
      <c r="AY41" s="33"/>
      <c r="AZ41" s="34"/>
      <c r="BA41" s="31">
        <f>AS41+AT41+AU41</f>
        <v>25.75</v>
      </c>
      <c r="BB41" s="30">
        <f>AV41</f>
        <v>1</v>
      </c>
      <c r="BC41" s="26">
        <f>(AW41*3)+(AX41*5)+(AY41*5)+(AZ41*20)</f>
        <v>0</v>
      </c>
      <c r="BD41" s="59">
        <f>BA41+BB41+BC41</f>
        <v>26.75</v>
      </c>
      <c r="BE41" s="31"/>
      <c r="BF41" s="56"/>
      <c r="BG41" s="33"/>
      <c r="BH41" s="33"/>
      <c r="BI41" s="33"/>
      <c r="BJ41" s="33"/>
      <c r="BK41" s="33"/>
      <c r="BL41" s="77">
        <f>BE41+BF41</f>
        <v>0</v>
      </c>
      <c r="BM41" s="30">
        <f>BG41/2</f>
        <v>0</v>
      </c>
      <c r="BN41" s="26">
        <f>(BH41*3)+(BI41*5)+(BJ41*5)+(BK41*20)</f>
        <v>0</v>
      </c>
      <c r="BO41" s="119">
        <f>BL41+BM41+BN41</f>
        <v>0</v>
      </c>
      <c r="BP41" s="120"/>
      <c r="BQ41" s="32"/>
      <c r="BR41" s="32"/>
      <c r="BS41" s="32"/>
      <c r="BT41" s="33"/>
      <c r="BU41" s="33"/>
      <c r="BV41" s="33"/>
      <c r="BW41" s="33"/>
      <c r="BX41" s="34"/>
      <c r="BY41" s="31">
        <f>BP41+BQ41+BR41+BS41</f>
        <v>0</v>
      </c>
      <c r="BZ41" s="30">
        <f>BT41/2</f>
        <v>0</v>
      </c>
      <c r="CA41" s="26">
        <f>(BU41*3)+(BV41*5)+(BW41*5)+(BX41*20)</f>
        <v>0</v>
      </c>
      <c r="CB41" s="59">
        <f>BY41+BZ41+CA41</f>
        <v>0</v>
      </c>
      <c r="CC41" s="35"/>
      <c r="CD41" s="32"/>
      <c r="CE41" s="33"/>
      <c r="CF41" s="33"/>
      <c r="CG41" s="33"/>
      <c r="CH41" s="33"/>
      <c r="CI41" s="34"/>
      <c r="CJ41" s="31">
        <f>CC41+CD41</f>
        <v>0</v>
      </c>
      <c r="CK41" s="30">
        <f>CE41/2</f>
        <v>0</v>
      </c>
      <c r="CL41" s="26">
        <f>(CF41*3)+(CG41*5)+(CH41*5)+(CI41*20)</f>
        <v>0</v>
      </c>
      <c r="CM41" s="91">
        <f>CJ41+CK41+CL41</f>
        <v>0</v>
      </c>
      <c r="CN41" s="1"/>
      <c r="CO41" s="1"/>
      <c r="CP41" s="2"/>
      <c r="CQ41" s="2"/>
      <c r="CR41" s="2"/>
      <c r="CS41" s="2"/>
      <c r="CT41" s="2"/>
      <c r="CU41" s="78"/>
      <c r="CV41" s="14"/>
      <c r="CW41" s="6"/>
      <c r="CX41" s="48"/>
      <c r="CY41" s="1"/>
      <c r="CZ41" s="1"/>
      <c r="DA41" s="2"/>
      <c r="DB41" s="2"/>
      <c r="DC41" s="2"/>
      <c r="DD41" s="2"/>
      <c r="DE41" s="2"/>
      <c r="DF41" s="78"/>
      <c r="DG41" s="14"/>
      <c r="DH41" s="6"/>
      <c r="DI41" s="48"/>
      <c r="DJ41" s="1"/>
      <c r="DK41" s="1"/>
      <c r="DL41" s="2"/>
      <c r="DM41" s="2"/>
      <c r="DN41" s="2"/>
      <c r="DO41" s="2"/>
      <c r="DP41" s="2"/>
      <c r="DQ41" s="78"/>
      <c r="DR41" s="14"/>
      <c r="DS41" s="6"/>
      <c r="DT41" s="48"/>
      <c r="DU41" s="1"/>
      <c r="DV41" s="1"/>
      <c r="DW41" s="2"/>
      <c r="DX41" s="2"/>
      <c r="DY41" s="2"/>
      <c r="DZ41" s="2"/>
      <c r="EA41" s="2"/>
      <c r="EB41" s="78"/>
      <c r="EC41" s="14"/>
      <c r="ED41" s="6"/>
      <c r="EE41" s="48"/>
      <c r="EF41" s="1"/>
      <c r="EG41" s="1"/>
      <c r="EH41" s="2"/>
      <c r="EI41" s="2"/>
      <c r="EJ41" s="2"/>
      <c r="EK41" s="2"/>
      <c r="EL41" s="2"/>
      <c r="EM41" s="78"/>
      <c r="EN41" s="14"/>
      <c r="EO41" s="6"/>
      <c r="EP41" s="48"/>
      <c r="EQ41" s="1"/>
      <c r="ER41" s="1"/>
      <c r="ES41" s="2"/>
      <c r="ET41" s="2"/>
      <c r="EU41" s="2"/>
      <c r="EV41" s="2"/>
      <c r="EW41" s="2"/>
      <c r="EX41" s="78"/>
      <c r="EY41" s="14"/>
      <c r="EZ41" s="6"/>
      <c r="FA41" s="48"/>
      <c r="FB41" s="1"/>
      <c r="FC41" s="1"/>
      <c r="FD41" s="2"/>
      <c r="FE41" s="2"/>
      <c r="FF41" s="2"/>
      <c r="FG41" s="2"/>
      <c r="FH41" s="2"/>
      <c r="FI41" s="78"/>
      <c r="FJ41" s="14"/>
      <c r="FK41" s="6"/>
      <c r="FL41" s="48"/>
      <c r="FM41" s="1"/>
      <c r="FN41" s="1"/>
      <c r="FO41" s="2"/>
      <c r="FP41" s="2"/>
      <c r="FQ41" s="2"/>
      <c r="FR41" s="2"/>
      <c r="FS41" s="2"/>
      <c r="FT41" s="78"/>
      <c r="FU41" s="14"/>
      <c r="FV41" s="6"/>
      <c r="FW41" s="48"/>
      <c r="FX41" s="1"/>
      <c r="FY41" s="1"/>
      <c r="FZ41" s="2"/>
      <c r="GA41" s="2"/>
      <c r="GB41" s="2"/>
      <c r="GC41" s="2"/>
      <c r="GD41" s="2"/>
      <c r="GE41" s="78"/>
      <c r="GF41" s="14"/>
      <c r="GG41" s="6"/>
      <c r="GH41" s="48"/>
      <c r="GI41" s="1"/>
      <c r="GJ41" s="1"/>
      <c r="GK41" s="2"/>
      <c r="GL41" s="2"/>
      <c r="GM41" s="2"/>
      <c r="GN41" s="2"/>
      <c r="GO41" s="2"/>
      <c r="GP41" s="78"/>
      <c r="GQ41" s="14"/>
      <c r="GR41" s="6"/>
      <c r="GS41" s="48"/>
      <c r="GT41" s="1"/>
      <c r="GU41" s="1"/>
      <c r="GV41" s="2"/>
      <c r="GW41" s="2"/>
      <c r="GX41" s="2"/>
      <c r="GY41" s="2"/>
      <c r="GZ41" s="2"/>
      <c r="HA41" s="78"/>
      <c r="HB41" s="14"/>
      <c r="HC41" s="6"/>
      <c r="HD41" s="48"/>
      <c r="HE41" s="1"/>
      <c r="HF41" s="1"/>
      <c r="HG41" s="2"/>
      <c r="HH41" s="2"/>
      <c r="HI41" s="2"/>
      <c r="HJ41" s="2"/>
      <c r="HK41" s="2"/>
      <c r="HL41" s="78"/>
      <c r="HM41" s="14"/>
      <c r="HN41" s="6"/>
      <c r="HO41" s="48"/>
      <c r="HP41" s="1"/>
      <c r="HQ41" s="1"/>
      <c r="HR41" s="2"/>
      <c r="HS41" s="2"/>
      <c r="HT41" s="2"/>
      <c r="HU41" s="2"/>
      <c r="HV41" s="2"/>
      <c r="HW41" s="78"/>
      <c r="HX41" s="14"/>
      <c r="HY41" s="6"/>
      <c r="HZ41" s="48"/>
      <c r="IA41" s="1"/>
      <c r="IB41" s="1"/>
      <c r="IC41" s="2"/>
      <c r="ID41" s="2"/>
      <c r="IE41" s="2"/>
      <c r="IF41" s="2"/>
      <c r="IG41" s="2"/>
      <c r="IH41" s="78"/>
      <c r="II41" s="14"/>
      <c r="IJ41" s="6"/>
      <c r="IK41" s="48"/>
      <c r="IL41" s="49"/>
    </row>
    <row r="42" spans="1:16384">
      <c r="A42" s="37"/>
      <c r="B42" s="28" t="s">
        <v>101</v>
      </c>
      <c r="C42" s="28"/>
      <c r="D42" s="29"/>
      <c r="E42" s="29" t="s">
        <v>97</v>
      </c>
      <c r="F42" s="58" t="s">
        <v>66</v>
      </c>
      <c r="G42" s="27" t="str">
        <f>IF(AND(OR($G$2="Y",$H$2="Y"),I42&lt;5,J42&lt;5),IF(AND(I42=#REF!,J42=#REF!),#REF!+1,1),"")</f>
        <v/>
      </c>
      <c r="H42" s="24" t="e">
        <f>IF(AND($H$2="Y",J42&gt;0,OR(AND(G42=1,#REF!=10),AND(G42=2,#REF!=20),AND(G42=3,#REF!=30),AND(G42=4,#REF!=40),AND(G42=5,#REF!=50),AND(G42=6,#REF!=60),AND(G42=7,#REF!=70),AND(G42=8,#REF!=80),AND(G42=9,#REF!=90),AND(G42=10,#REF!=100))),VLOOKUP(J42-1,SortLookup!$A$13:$B$16,2,FALSE),"")</f>
        <v>#REF!</v>
      </c>
      <c r="I42" s="38">
        <f>IF(ISNA(VLOOKUP(E42,SortLookup!$A$1:$B$5,2,FALSE))," ",VLOOKUP(E42,SortLookup!$A$1:$B$5,2,FALSE))</f>
        <v>1</v>
      </c>
      <c r="J42" s="38">
        <f>IF(ISNA(VLOOKUP(F42,SortLookup!$A$7:$B$11,2,FALSE))," ",VLOOKUP(F42,SortLookup!$A$7:$B$11,2,FALSE))</f>
        <v>3</v>
      </c>
      <c r="K42" s="91">
        <f>L42+M42+N42</f>
        <v>137.34</v>
      </c>
      <c r="L42" s="77">
        <f>AB42+AO42+BA42+BL42+BY42+CJ42+CU42+DF42+DQ42+EB42+EM42+EX42+FI42+FT42+GE42+GP42+HA42+HL42+HW42+IH42</f>
        <v>65.34</v>
      </c>
      <c r="M42" s="26">
        <f>AD42+AQ42+BC42+BN42+CA42+CL42+CW42+DH42+DS42+ED42+EO42+EZ42+FK42+FV42+GG42+GR42+HC42+HN42+HY42+IJ42</f>
        <v>3</v>
      </c>
      <c r="N42" s="30">
        <f>O42</f>
        <v>69</v>
      </c>
      <c r="O42" s="118">
        <f>W42+AJ42+AV42+BG42+BT42+CE42+CP42+DA42+DL42+DW42+EH42+ES42+FD42+FO42+FZ42+GK42+GV42+HG42+HR42+IC42</f>
        <v>69</v>
      </c>
      <c r="P42" s="35">
        <v>16.64</v>
      </c>
      <c r="Q42" s="32"/>
      <c r="R42" s="32"/>
      <c r="S42" s="32"/>
      <c r="T42" s="32"/>
      <c r="U42" s="32"/>
      <c r="V42" s="32"/>
      <c r="W42" s="33">
        <v>17</v>
      </c>
      <c r="X42" s="33"/>
      <c r="Y42" s="33"/>
      <c r="Z42" s="33"/>
      <c r="AA42" s="34"/>
      <c r="AB42" s="31">
        <f>P42+Q42+R42+S42+T42+U42+V42</f>
        <v>16.64</v>
      </c>
      <c r="AC42" s="30">
        <f>W42</f>
        <v>17</v>
      </c>
      <c r="AD42" s="26">
        <f>(X42*3)+(Y42*5)+(Z42*5)+(AA42*20)</f>
        <v>0</v>
      </c>
      <c r="AE42" s="59">
        <f>AB42+AC42+AD42</f>
        <v>33.64</v>
      </c>
      <c r="AF42" s="35">
        <v>34.06</v>
      </c>
      <c r="AG42" s="32"/>
      <c r="AH42" s="32"/>
      <c r="AI42" s="32"/>
      <c r="AJ42" s="33">
        <v>43</v>
      </c>
      <c r="AK42" s="33">
        <v>1</v>
      </c>
      <c r="AL42" s="33"/>
      <c r="AM42" s="33"/>
      <c r="AN42" s="34"/>
      <c r="AO42" s="31">
        <f>AF42+AG42+AH42+AI42</f>
        <v>34.06</v>
      </c>
      <c r="AP42" s="30">
        <f>AJ42</f>
        <v>43</v>
      </c>
      <c r="AQ42" s="26">
        <f>(AK42*3)+(AL42*5)+(AM42*5)+(AN42*20)</f>
        <v>3</v>
      </c>
      <c r="AR42" s="59">
        <f>AO42+AP42+AQ42</f>
        <v>80.06</v>
      </c>
      <c r="AS42" s="35">
        <v>14.64</v>
      </c>
      <c r="AT42" s="32"/>
      <c r="AU42" s="32"/>
      <c r="AV42" s="33">
        <v>9</v>
      </c>
      <c r="AW42" s="33"/>
      <c r="AX42" s="33"/>
      <c r="AY42" s="33"/>
      <c r="AZ42" s="34"/>
      <c r="BA42" s="31">
        <f>AS42+AT42+AU42</f>
        <v>14.64</v>
      </c>
      <c r="BB42" s="30">
        <f>AV42</f>
        <v>9</v>
      </c>
      <c r="BC42" s="26">
        <f>(AW42*3)+(AX42*5)+(AY42*5)+(AZ42*20)</f>
        <v>0</v>
      </c>
      <c r="BD42" s="59">
        <f>BA42+BB42+BC42</f>
        <v>23.64</v>
      </c>
      <c r="BE42" s="31"/>
      <c r="BF42" s="56"/>
      <c r="BG42" s="33"/>
      <c r="BH42" s="33"/>
      <c r="BI42" s="33"/>
      <c r="BJ42" s="33"/>
      <c r="BK42" s="33"/>
      <c r="BL42" s="77">
        <f>BE42+BF42</f>
        <v>0</v>
      </c>
      <c r="BM42" s="30">
        <f>BG42/2</f>
        <v>0</v>
      </c>
      <c r="BN42" s="26">
        <f>(BH42*3)+(BI42*5)+(BJ42*5)+(BK42*20)</f>
        <v>0</v>
      </c>
      <c r="BO42" s="119">
        <f>BL42+BM42+BN42</f>
        <v>0</v>
      </c>
      <c r="BP42" s="120"/>
      <c r="BQ42" s="32"/>
      <c r="BR42" s="32"/>
      <c r="BS42" s="32"/>
      <c r="BT42" s="33"/>
      <c r="BU42" s="33"/>
      <c r="BV42" s="33"/>
      <c r="BW42" s="33"/>
      <c r="BX42" s="34"/>
      <c r="BY42" s="31">
        <f>BP42+BQ42+BR42+BS42</f>
        <v>0</v>
      </c>
      <c r="BZ42" s="30">
        <f>BT42/2</f>
        <v>0</v>
      </c>
      <c r="CA42" s="26">
        <f>(BU42*3)+(BV42*5)+(BW42*5)+(BX42*20)</f>
        <v>0</v>
      </c>
      <c r="CB42" s="59">
        <f>BY42+BZ42+CA42</f>
        <v>0</v>
      </c>
      <c r="CC42" s="35"/>
      <c r="CD42" s="32"/>
      <c r="CE42" s="33"/>
      <c r="CF42" s="33"/>
      <c r="CG42" s="33"/>
      <c r="CH42" s="33"/>
      <c r="CI42" s="34"/>
      <c r="CJ42" s="31">
        <f>CC42+CD42</f>
        <v>0</v>
      </c>
      <c r="CK42" s="30">
        <f>CE42/2</f>
        <v>0</v>
      </c>
      <c r="CL42" s="26">
        <f>(CF42*3)+(CG42*5)+(CH42*5)+(CI42*20)</f>
        <v>0</v>
      </c>
      <c r="CM42" s="91">
        <f>CJ42+CK42+CL42</f>
        <v>0</v>
      </c>
      <c r="CN42" s="1"/>
      <c r="CO42" s="1"/>
      <c r="CP42" s="2"/>
      <c r="CQ42" s="2"/>
      <c r="CR42" s="2"/>
      <c r="CS42" s="2"/>
      <c r="CT42" s="2"/>
      <c r="CU42" s="78"/>
      <c r="CV42" s="14"/>
      <c r="CW42" s="6"/>
      <c r="CX42" s="48"/>
      <c r="CY42" s="1"/>
      <c r="CZ42" s="1"/>
      <c r="DA42" s="2"/>
      <c r="DB42" s="2"/>
      <c r="DC42" s="2"/>
      <c r="DD42" s="2"/>
      <c r="DE42" s="2"/>
      <c r="DF42" s="78"/>
      <c r="DG42" s="14"/>
      <c r="DH42" s="6"/>
      <c r="DI42" s="48"/>
      <c r="DJ42" s="1"/>
      <c r="DK42" s="1"/>
      <c r="DL42" s="2"/>
      <c r="DM42" s="2"/>
      <c r="DN42" s="2"/>
      <c r="DO42" s="2"/>
      <c r="DP42" s="2"/>
      <c r="DQ42" s="78"/>
      <c r="DR42" s="14"/>
      <c r="DS42" s="6"/>
      <c r="DT42" s="48"/>
      <c r="DU42" s="1"/>
      <c r="DV42" s="1"/>
      <c r="DW42" s="2"/>
      <c r="DX42" s="2"/>
      <c r="DY42" s="2"/>
      <c r="DZ42" s="2"/>
      <c r="EA42" s="2"/>
      <c r="EB42" s="78"/>
      <c r="EC42" s="14"/>
      <c r="ED42" s="6"/>
      <c r="EE42" s="48"/>
      <c r="EF42" s="1"/>
      <c r="EG42" s="1"/>
      <c r="EH42" s="2"/>
      <c r="EI42" s="2"/>
      <c r="EJ42" s="2"/>
      <c r="EK42" s="2"/>
      <c r="EL42" s="2"/>
      <c r="EM42" s="78"/>
      <c r="EN42" s="14"/>
      <c r="EO42" s="6"/>
      <c r="EP42" s="48"/>
      <c r="EQ42" s="1"/>
      <c r="ER42" s="1"/>
      <c r="ES42" s="2"/>
      <c r="ET42" s="2"/>
      <c r="EU42" s="2"/>
      <c r="EV42" s="2"/>
      <c r="EW42" s="2"/>
      <c r="EX42" s="78"/>
      <c r="EY42" s="14"/>
      <c r="EZ42" s="6"/>
      <c r="FA42" s="48"/>
      <c r="FB42" s="1"/>
      <c r="FC42" s="1"/>
      <c r="FD42" s="2"/>
      <c r="FE42" s="2"/>
      <c r="FF42" s="2"/>
      <c r="FG42" s="2"/>
      <c r="FH42" s="2"/>
      <c r="FI42" s="78"/>
      <c r="FJ42" s="14"/>
      <c r="FK42" s="6"/>
      <c r="FL42" s="48"/>
      <c r="FM42" s="1"/>
      <c r="FN42" s="1"/>
      <c r="FO42" s="2"/>
      <c r="FP42" s="2"/>
      <c r="FQ42" s="2"/>
      <c r="FR42" s="2"/>
      <c r="FS42" s="2"/>
      <c r="FT42" s="78"/>
      <c r="FU42" s="14"/>
      <c r="FV42" s="6"/>
      <c r="FW42" s="48"/>
      <c r="FX42" s="1"/>
      <c r="FY42" s="1"/>
      <c r="FZ42" s="2"/>
      <c r="GA42" s="2"/>
      <c r="GB42" s="2"/>
      <c r="GC42" s="2"/>
      <c r="GD42" s="2"/>
      <c r="GE42" s="78"/>
      <c r="GF42" s="14"/>
      <c r="GG42" s="6"/>
      <c r="GH42" s="48"/>
      <c r="GI42" s="1"/>
      <c r="GJ42" s="1"/>
      <c r="GK42" s="2"/>
      <c r="GL42" s="2"/>
      <c r="GM42" s="2"/>
      <c r="GN42" s="2"/>
      <c r="GO42" s="2"/>
      <c r="GP42" s="78"/>
      <c r="GQ42" s="14"/>
      <c r="GR42" s="6"/>
      <c r="GS42" s="48"/>
      <c r="GT42" s="1"/>
      <c r="GU42" s="1"/>
      <c r="GV42" s="2"/>
      <c r="GW42" s="2"/>
      <c r="GX42" s="2"/>
      <c r="GY42" s="2"/>
      <c r="GZ42" s="2"/>
      <c r="HA42" s="78"/>
      <c r="HB42" s="14"/>
      <c r="HC42" s="6"/>
      <c r="HD42" s="48"/>
      <c r="HE42" s="1"/>
      <c r="HF42" s="1"/>
      <c r="HG42" s="2"/>
      <c r="HH42" s="2"/>
      <c r="HI42" s="2"/>
      <c r="HJ42" s="2"/>
      <c r="HK42" s="2"/>
      <c r="HL42" s="78"/>
      <c r="HM42" s="14"/>
      <c r="HN42" s="6"/>
      <c r="HO42" s="48"/>
      <c r="HP42" s="1"/>
      <c r="HQ42" s="1"/>
      <c r="HR42" s="2"/>
      <c r="HS42" s="2"/>
      <c r="HT42" s="2"/>
      <c r="HU42" s="2"/>
      <c r="HV42" s="2"/>
      <c r="HW42" s="78"/>
      <c r="HX42" s="14"/>
      <c r="HY42" s="6"/>
      <c r="HZ42" s="48"/>
      <c r="IA42" s="1"/>
      <c r="IB42" s="1"/>
      <c r="IC42" s="2"/>
      <c r="ID42" s="2"/>
      <c r="IE42" s="2"/>
      <c r="IF42" s="2"/>
      <c r="IG42" s="2"/>
      <c r="IH42" s="78"/>
      <c r="II42" s="14"/>
      <c r="IJ42" s="6"/>
      <c r="IK42" s="48"/>
      <c r="IL42" s="49"/>
    </row>
    <row r="43" spans="1:16384">
      <c r="A43" s="37"/>
      <c r="B43" s="28" t="s">
        <v>102</v>
      </c>
      <c r="C43" s="28"/>
      <c r="D43" s="29"/>
      <c r="E43" s="29" t="s">
        <v>97</v>
      </c>
      <c r="F43" s="58" t="s">
        <v>58</v>
      </c>
      <c r="G43" s="27" t="str">
        <f>IF(AND(OR($G$2="Y",$H$2="Y"),I43&lt;5,J43&lt;5),IF(AND(I43=I42,J43=J42),G42+1,1),"")</f>
        <v/>
      </c>
      <c r="H43" s="24" t="e">
        <f>IF(AND($H$2="Y",J43&gt;0,OR(AND(G43=1,#REF!=10),AND(G43=2,#REF!=20),AND(G43=3,#REF!=30),AND(G43=4,G115=40),AND(G43=5,#REF!=50),AND(G43=6,#REF!=60),AND(G43=7,#REF!=70),AND(G43=8,#REF!=80),AND(G43=9,#REF!=90),AND(G43=10,#REF!=100))),VLOOKUP(J43-1,SortLookup!$A$13:$B$16,2,FALSE),"")</f>
        <v>#REF!</v>
      </c>
      <c r="I43" s="38">
        <f>IF(ISNA(VLOOKUP(E43,SortLookup!$A$1:$B$5,2,FALSE))," ",VLOOKUP(E43,SortLookup!$A$1:$B$5,2,FALSE))</f>
        <v>1</v>
      </c>
      <c r="J43" s="38">
        <f>IF(ISNA(VLOOKUP(F43,SortLookup!$A$7:$B$11,2,FALSE))," ",VLOOKUP(F43,SortLookup!$A$7:$B$11,2,FALSE))</f>
        <v>2</v>
      </c>
      <c r="K43" s="91">
        <f>L43+M43+N43</f>
        <v>138.99</v>
      </c>
      <c r="L43" s="77">
        <f>AB43+AO43+BA43+BL43+BY43+CJ43+CU43+DF43+DQ43+EB43+EM43+EX43+FI43+FT43+GE43+GP43+HA43+HL43+HW43+IH43</f>
        <v>64.989999999999995</v>
      </c>
      <c r="M43" s="26">
        <f>AD43+AQ43+BC43+BN43+CA43+CL43+CW43+DH43+DS43+ED43+EO43+EZ43+FK43+FV43+GG43+GR43+HC43+HN43+HY43+IJ43</f>
        <v>5</v>
      </c>
      <c r="N43" s="30">
        <f>O43</f>
        <v>69</v>
      </c>
      <c r="O43" s="118">
        <f>W43+AJ43+AV43+BG43+BT43+CE43+CP43+DA43+DL43+DW43+EH43+ES43+FD43+FO43+FZ43+GK43+GV43+HG43+HR43+IC43</f>
        <v>69</v>
      </c>
      <c r="P43" s="35">
        <v>16.329999999999998</v>
      </c>
      <c r="Q43" s="32"/>
      <c r="R43" s="32"/>
      <c r="S43" s="32"/>
      <c r="T43" s="32"/>
      <c r="U43" s="32"/>
      <c r="V43" s="32"/>
      <c r="W43" s="33">
        <v>12</v>
      </c>
      <c r="X43" s="33"/>
      <c r="Y43" s="33"/>
      <c r="Z43" s="33">
        <v>1</v>
      </c>
      <c r="AA43" s="34"/>
      <c r="AB43" s="31">
        <f>P43+Q43+R43+S43+T43+U43+V43</f>
        <v>16.329999999999998</v>
      </c>
      <c r="AC43" s="30">
        <f>W43</f>
        <v>12</v>
      </c>
      <c r="AD43" s="26">
        <f>(X43*3)+(Y43*5)+(Z43*5)+(AA43*20)</f>
        <v>5</v>
      </c>
      <c r="AE43" s="59">
        <f>AB43+AC43+AD43</f>
        <v>33.33</v>
      </c>
      <c r="AF43" s="35">
        <v>33.75</v>
      </c>
      <c r="AG43" s="32"/>
      <c r="AH43" s="32"/>
      <c r="AI43" s="32"/>
      <c r="AJ43" s="33">
        <v>46</v>
      </c>
      <c r="AK43" s="33"/>
      <c r="AL43" s="33"/>
      <c r="AM43" s="33"/>
      <c r="AN43" s="34"/>
      <c r="AO43" s="31">
        <f>AF43+AG43+AH43+AI43</f>
        <v>33.75</v>
      </c>
      <c r="AP43" s="30">
        <f>AJ43</f>
        <v>46</v>
      </c>
      <c r="AQ43" s="26">
        <f>(AK43*3)+(AL43*5)+(AM43*5)+(AN43*20)</f>
        <v>0</v>
      </c>
      <c r="AR43" s="59">
        <f>AO43+AP43+AQ43</f>
        <v>79.75</v>
      </c>
      <c r="AS43" s="35">
        <v>14.91</v>
      </c>
      <c r="AT43" s="32"/>
      <c r="AU43" s="32"/>
      <c r="AV43" s="33">
        <v>11</v>
      </c>
      <c r="AW43" s="33"/>
      <c r="AX43" s="33"/>
      <c r="AY43" s="33"/>
      <c r="AZ43" s="34"/>
      <c r="BA43" s="31">
        <f>AS43+AT43+AU43</f>
        <v>14.91</v>
      </c>
      <c r="BB43" s="30">
        <f>AV43</f>
        <v>11</v>
      </c>
      <c r="BC43" s="26">
        <f>(AW43*3)+(AX43*5)+(AY43*5)+(AZ43*20)</f>
        <v>0</v>
      </c>
      <c r="BD43" s="59">
        <f>BA43+BB43+BC43</f>
        <v>25.91</v>
      </c>
      <c r="BE43" s="31"/>
      <c r="BF43" s="56"/>
      <c r="BG43" s="33"/>
      <c r="BH43" s="33"/>
      <c r="BI43" s="33"/>
      <c r="BJ43" s="33"/>
      <c r="BK43" s="33"/>
      <c r="BL43" s="77">
        <f>BE43+BF43</f>
        <v>0</v>
      </c>
      <c r="BM43" s="30">
        <f>BG43/2</f>
        <v>0</v>
      </c>
      <c r="BN43" s="26">
        <f>(BH43*3)+(BI43*5)+(BJ43*5)+(BK43*20)</f>
        <v>0</v>
      </c>
      <c r="BO43" s="119">
        <f>BL43+BM43+BN43</f>
        <v>0</v>
      </c>
      <c r="BP43" s="120"/>
      <c r="BQ43" s="32"/>
      <c r="BR43" s="32"/>
      <c r="BS43" s="32"/>
      <c r="BT43" s="33"/>
      <c r="BU43" s="33"/>
      <c r="BV43" s="33"/>
      <c r="BW43" s="33"/>
      <c r="BX43" s="34"/>
      <c r="BY43" s="31">
        <f>BP43+BQ43+BR43+BS43</f>
        <v>0</v>
      </c>
      <c r="BZ43" s="30">
        <f>BT43/2</f>
        <v>0</v>
      </c>
      <c r="CA43" s="26">
        <f>(BU43*3)+(BV43*5)+(BW43*5)+(BX43*20)</f>
        <v>0</v>
      </c>
      <c r="CB43" s="59">
        <f>BY43+BZ43+CA43</f>
        <v>0</v>
      </c>
      <c r="CC43" s="98"/>
      <c r="CD43" s="56"/>
      <c r="CE43" s="56"/>
      <c r="CF43" s="56"/>
      <c r="CG43" s="33"/>
      <c r="CH43" s="56"/>
      <c r="CI43" s="100"/>
      <c r="CJ43" s="31">
        <f>CC43+CD43</f>
        <v>0</v>
      </c>
      <c r="CK43" s="30">
        <f>CE43/2</f>
        <v>0</v>
      </c>
      <c r="CL43" s="26">
        <f>(CF43*3)+(CG43*5)+(CH43*5)+(CI43*20)</f>
        <v>0</v>
      </c>
      <c r="CM43" s="91">
        <f>CJ43+CK43+CL43</f>
        <v>0</v>
      </c>
      <c r="CN43" s="4"/>
      <c r="CO43" s="4"/>
      <c r="CP43" s="4"/>
      <c r="CQ43" s="4"/>
      <c r="CR43" s="4"/>
      <c r="CS43" s="4"/>
      <c r="CT43" s="4"/>
      <c r="CW43" s="4"/>
      <c r="CX43" s="4"/>
      <c r="CY43" s="4"/>
      <c r="CZ43" s="4"/>
      <c r="DA43" s="4"/>
      <c r="DB43" s="4"/>
      <c r="DC43" s="4"/>
      <c r="DD43" s="4"/>
      <c r="DE43" s="4"/>
      <c r="DH43" s="4"/>
      <c r="DI43" s="4"/>
      <c r="DJ43" s="4"/>
      <c r="DK43" s="4"/>
      <c r="DL43" s="4"/>
      <c r="DM43" s="4"/>
      <c r="DN43" s="4"/>
      <c r="DO43" s="4"/>
      <c r="DP43" s="4"/>
      <c r="DS43" s="4"/>
      <c r="DT43" s="4"/>
      <c r="DU43" s="4"/>
      <c r="DV43" s="4"/>
      <c r="DW43" s="4"/>
      <c r="DX43" s="4"/>
      <c r="DY43" s="4"/>
      <c r="DZ43" s="4"/>
      <c r="EA43" s="4"/>
      <c r="ED43" s="4"/>
      <c r="EE43" s="4"/>
      <c r="EF43" s="4"/>
      <c r="EG43" s="4"/>
      <c r="EH43" s="4"/>
      <c r="EI43" s="4"/>
      <c r="EJ43" s="4"/>
      <c r="EK43" s="4"/>
      <c r="EL43" s="4"/>
      <c r="EO43" s="4"/>
      <c r="EP43" s="4"/>
      <c r="EQ43" s="4"/>
      <c r="ER43" s="4"/>
      <c r="ES43" s="4"/>
      <c r="ET43" s="4"/>
      <c r="EU43" s="4"/>
      <c r="EV43" s="4"/>
      <c r="EW43" s="4"/>
      <c r="EZ43" s="4"/>
      <c r="FA43" s="4"/>
      <c r="FB43" s="4"/>
      <c r="FC43" s="4"/>
      <c r="FD43" s="4"/>
      <c r="FE43" s="4"/>
      <c r="FF43" s="4"/>
      <c r="FG43" s="4"/>
      <c r="FH43" s="4"/>
      <c r="FK43" s="4"/>
      <c r="FL43" s="4"/>
      <c r="FM43" s="4"/>
      <c r="FN43" s="4"/>
      <c r="FO43" s="4"/>
      <c r="FP43" s="4"/>
      <c r="FQ43" s="4"/>
      <c r="FR43" s="4"/>
      <c r="FS43" s="4"/>
      <c r="FV43" s="4"/>
      <c r="FW43" s="4"/>
      <c r="FX43" s="4"/>
      <c r="FY43" s="4"/>
      <c r="FZ43" s="4"/>
      <c r="GA43" s="4"/>
      <c r="GB43" s="4"/>
      <c r="GC43" s="4"/>
      <c r="GD43" s="4"/>
      <c r="GG43" s="4"/>
      <c r="GH43" s="4"/>
      <c r="GI43" s="4"/>
      <c r="GJ43" s="4"/>
      <c r="GK43" s="4"/>
      <c r="GL43" s="4"/>
      <c r="GM43" s="4"/>
      <c r="GN43" s="4"/>
      <c r="GO43" s="4"/>
      <c r="GR43" s="4"/>
      <c r="GS43" s="4"/>
      <c r="GT43" s="4"/>
      <c r="GU43" s="4"/>
      <c r="GV43" s="4"/>
      <c r="GW43" s="4"/>
      <c r="GX43" s="4"/>
      <c r="GY43" s="4"/>
      <c r="GZ43" s="4"/>
      <c r="HC43" s="4"/>
      <c r="HD43" s="4"/>
      <c r="HE43" s="4"/>
      <c r="HF43" s="4"/>
      <c r="HG43" s="4"/>
      <c r="HH43" s="4"/>
      <c r="HI43" s="4"/>
      <c r="HJ43" s="4"/>
      <c r="HK43" s="4"/>
      <c r="HN43" s="4"/>
      <c r="HO43" s="4"/>
      <c r="HP43" s="4"/>
      <c r="HQ43" s="4"/>
      <c r="HR43" s="4"/>
      <c r="HS43" s="4"/>
      <c r="HT43" s="4"/>
      <c r="HU43" s="4"/>
      <c r="HV43" s="4"/>
      <c r="HY43" s="4"/>
      <c r="HZ43" s="4"/>
      <c r="IA43" s="4"/>
      <c r="IB43" s="4"/>
      <c r="IC43" s="4"/>
      <c r="ID43" s="4"/>
      <c r="IE43" s="4"/>
      <c r="IF43" s="4"/>
      <c r="IG43" s="4"/>
      <c r="IJ43" s="4"/>
      <c r="IK43" s="4"/>
      <c r="IL43" s="49"/>
    </row>
    <row r="44" spans="1:16384">
      <c r="A44" s="37"/>
      <c r="B44" s="28" t="s">
        <v>103</v>
      </c>
      <c r="C44" s="28"/>
      <c r="D44" s="29"/>
      <c r="E44" s="29" t="s">
        <v>97</v>
      </c>
      <c r="F44" s="58" t="s">
        <v>60</v>
      </c>
      <c r="G44" s="27" t="str">
        <f>IF(AND(OR($G$2="Y",$H$2="Y"),I44&lt;5,J44&lt;5),IF(AND(I44=I40,J44=J40),G40+1,1),"")</f>
        <v/>
      </c>
      <c r="H44" s="24" t="e">
        <f>IF(AND($H$2="Y",J44&gt;0,OR(AND(G44=1,#REF!=10),AND(G44=2,#REF!=20),AND(G44=3,#REF!=30),AND(G44=4,#REF!=40),AND(G44=5,#REF!=50),AND(G44=6,#REF!=60),AND(G44=7,G54=70),AND(G44=8,#REF!=80),AND(G44=9,G62=90),AND(G44=10,#REF!=100))),VLOOKUP(J44-1,SortLookup!$A$13:$B$16,2,FALSE),"")</f>
        <v>#REF!</v>
      </c>
      <c r="I44" s="38">
        <f>IF(ISNA(VLOOKUP(E44,SortLookup!$A$1:$B$5,2,FALSE))," ",VLOOKUP(E44,SortLookup!$A$1:$B$5,2,FALSE))</f>
        <v>1</v>
      </c>
      <c r="J44" s="38" t="str">
        <f>IF(ISNA(VLOOKUP(F44,SortLookup!$A$7:$B$11,2,FALSE))," ",VLOOKUP(F44,SortLookup!$A$7:$B$11,2,FALSE))</f>
        <v xml:space="preserve"> </v>
      </c>
      <c r="K44" s="91">
        <f>L44+M44+N44</f>
        <v>157.55000000000001</v>
      </c>
      <c r="L44" s="77">
        <f>AB44+AO44+BA44+BL44+BY44+CJ44+CU44+DF44+DQ44+EB44+EM44+EX44+FI44+FT44+GE44+GP44+HA44+HL44+HW44+IH44</f>
        <v>118.55</v>
      </c>
      <c r="M44" s="26">
        <f>AD44+AQ44+BC44+BN44+CA44+CL44+CW44+DH44+DS44+ED44+EO44+EZ44+FK44+FV44+GG44+GR44+HC44+HN44+HY44+IJ44</f>
        <v>0</v>
      </c>
      <c r="N44" s="30">
        <f>O44</f>
        <v>39</v>
      </c>
      <c r="O44" s="118">
        <f>W44+AJ44+AV44+BG44+BT44+CE44+CP44+DA44+DL44+DW44+EH44+ES44+FD44+FO44+FZ44+GK44+GV44+HG44+HR44+IC44</f>
        <v>39</v>
      </c>
      <c r="P44" s="35">
        <v>40.72</v>
      </c>
      <c r="Q44" s="32"/>
      <c r="R44" s="32"/>
      <c r="S44" s="32"/>
      <c r="T44" s="32"/>
      <c r="U44" s="32"/>
      <c r="V44" s="32"/>
      <c r="W44" s="33">
        <v>1</v>
      </c>
      <c r="X44" s="33"/>
      <c r="Y44" s="33"/>
      <c r="Z44" s="33"/>
      <c r="AA44" s="34"/>
      <c r="AB44" s="31">
        <f>P44+Q44+R44+S44+T44+U44+V44</f>
        <v>40.72</v>
      </c>
      <c r="AC44" s="30">
        <f>W44</f>
        <v>1</v>
      </c>
      <c r="AD44" s="26">
        <f>(X44*3)+(Y44*5)+(Z44*5)+(AA44*20)</f>
        <v>0</v>
      </c>
      <c r="AE44" s="59">
        <f>AB44+AC44+AD44</f>
        <v>41.72</v>
      </c>
      <c r="AF44" s="35">
        <v>48.62</v>
      </c>
      <c r="AG44" s="32"/>
      <c r="AH44" s="32"/>
      <c r="AI44" s="32"/>
      <c r="AJ44" s="33">
        <v>31</v>
      </c>
      <c r="AK44" s="33"/>
      <c r="AL44" s="33"/>
      <c r="AM44" s="33"/>
      <c r="AN44" s="34"/>
      <c r="AO44" s="31">
        <f>AF44+AG44+AH44+AI44</f>
        <v>48.62</v>
      </c>
      <c r="AP44" s="30">
        <f>AJ44</f>
        <v>31</v>
      </c>
      <c r="AQ44" s="26">
        <f>(AK44*3)+(AL44*5)+(AM44*5)+(AN44*20)</f>
        <v>0</v>
      </c>
      <c r="AR44" s="59">
        <f>AO44+AP44+AQ44</f>
        <v>79.62</v>
      </c>
      <c r="AS44" s="35">
        <v>29.21</v>
      </c>
      <c r="AT44" s="32"/>
      <c r="AU44" s="32"/>
      <c r="AV44" s="33">
        <v>7</v>
      </c>
      <c r="AW44" s="33"/>
      <c r="AX44" s="33"/>
      <c r="AY44" s="33"/>
      <c r="AZ44" s="34"/>
      <c r="BA44" s="31">
        <f>AS44+AT44+AU44</f>
        <v>29.21</v>
      </c>
      <c r="BB44" s="30">
        <f>AV44</f>
        <v>7</v>
      </c>
      <c r="BC44" s="26">
        <f>(AW44*3)+(AX44*5)+(AY44*5)+(AZ44*20)</f>
        <v>0</v>
      </c>
      <c r="BD44" s="59">
        <f>BA44+BB44+BC44</f>
        <v>36.21</v>
      </c>
      <c r="BE44" s="31"/>
      <c r="BF44" s="56"/>
      <c r="BG44" s="33"/>
      <c r="BH44" s="33"/>
      <c r="BI44" s="33"/>
      <c r="BJ44" s="33"/>
      <c r="BK44" s="33"/>
      <c r="BL44" s="77">
        <f>BE44+BF44</f>
        <v>0</v>
      </c>
      <c r="BM44" s="30">
        <f>BG44/2</f>
        <v>0</v>
      </c>
      <c r="BN44" s="26">
        <f>(BH44*3)+(BI44*5)+(BJ44*5)+(BK44*20)</f>
        <v>0</v>
      </c>
      <c r="BO44" s="119">
        <f>BL44+BM44+BN44</f>
        <v>0</v>
      </c>
      <c r="BP44" s="120"/>
      <c r="BQ44" s="32"/>
      <c r="BR44" s="32"/>
      <c r="BS44" s="32"/>
      <c r="BT44" s="33"/>
      <c r="BU44" s="33"/>
      <c r="BV44" s="33"/>
      <c r="BW44" s="33"/>
      <c r="BX44" s="34"/>
      <c r="BY44" s="31">
        <f>BP44+BQ44+BR44+BS44</f>
        <v>0</v>
      </c>
      <c r="BZ44" s="30">
        <f>BT44/2</f>
        <v>0</v>
      </c>
      <c r="CA44" s="26">
        <f>(BU44*3)+(BV44*5)+(BW44*5)+(BX44*20)</f>
        <v>0</v>
      </c>
      <c r="CB44" s="59">
        <f>BY44+BZ44+CA44</f>
        <v>0</v>
      </c>
      <c r="CC44" s="35"/>
      <c r="CD44" s="32"/>
      <c r="CE44" s="33"/>
      <c r="CF44" s="33"/>
      <c r="CG44" s="33"/>
      <c r="CH44" s="33"/>
      <c r="CI44" s="34"/>
      <c r="CJ44" s="31">
        <f>CC44+CD44</f>
        <v>0</v>
      </c>
      <c r="CK44" s="30">
        <f>CE44/2</f>
        <v>0</v>
      </c>
      <c r="CL44" s="26">
        <f>(CF44*3)+(CG44*5)+(CH44*5)+(CI44*20)</f>
        <v>0</v>
      </c>
      <c r="CM44" s="91">
        <f>CJ44+CK44+CL44</f>
        <v>0</v>
      </c>
      <c r="CN44" s="1"/>
      <c r="CO44" s="1"/>
      <c r="CP44" s="2"/>
      <c r="CQ44" s="2"/>
      <c r="CR44" s="2"/>
      <c r="CS44" s="2"/>
      <c r="CT44" s="2"/>
      <c r="CU44" s="78"/>
      <c r="CV44" s="14"/>
      <c r="CW44" s="6"/>
      <c r="CX44" s="48"/>
      <c r="CY44" s="1"/>
      <c r="CZ44" s="1"/>
      <c r="DA44" s="2"/>
      <c r="DB44" s="2"/>
      <c r="DC44" s="2"/>
      <c r="DD44" s="2"/>
      <c r="DE44" s="2"/>
      <c r="DF44" s="78"/>
      <c r="DG44" s="14"/>
      <c r="DH44" s="6"/>
      <c r="DI44" s="48"/>
      <c r="DJ44" s="1"/>
      <c r="DK44" s="1"/>
      <c r="DL44" s="2"/>
      <c r="DM44" s="2"/>
      <c r="DN44" s="2"/>
      <c r="DO44" s="2"/>
      <c r="DP44" s="2"/>
      <c r="DQ44" s="78"/>
      <c r="DR44" s="14"/>
      <c r="DS44" s="6"/>
      <c r="DT44" s="48"/>
      <c r="DU44" s="1"/>
      <c r="DV44" s="1"/>
      <c r="DW44" s="2"/>
      <c r="DX44" s="2"/>
      <c r="DY44" s="2"/>
      <c r="DZ44" s="2"/>
      <c r="EA44" s="2"/>
      <c r="EB44" s="78"/>
      <c r="EC44" s="14"/>
      <c r="ED44" s="6"/>
      <c r="EE44" s="48"/>
      <c r="EF44" s="1"/>
      <c r="EG44" s="1"/>
      <c r="EH44" s="2"/>
      <c r="EI44" s="2"/>
      <c r="EJ44" s="2"/>
      <c r="EK44" s="2"/>
      <c r="EL44" s="2"/>
      <c r="EM44" s="78"/>
      <c r="EN44" s="14"/>
      <c r="EO44" s="6"/>
      <c r="EP44" s="48"/>
      <c r="EQ44" s="1"/>
      <c r="ER44" s="1"/>
      <c r="ES44" s="2"/>
      <c r="ET44" s="2"/>
      <c r="EU44" s="2"/>
      <c r="EV44" s="2"/>
      <c r="EW44" s="2"/>
      <c r="EX44" s="78"/>
      <c r="EY44" s="14"/>
      <c r="EZ44" s="6"/>
      <c r="FA44" s="48"/>
      <c r="FB44" s="1"/>
      <c r="FC44" s="1"/>
      <c r="FD44" s="2"/>
      <c r="FE44" s="2"/>
      <c r="FF44" s="2"/>
      <c r="FG44" s="2"/>
      <c r="FH44" s="2"/>
      <c r="FI44" s="78"/>
      <c r="FJ44" s="14"/>
      <c r="FK44" s="6"/>
      <c r="FL44" s="48"/>
      <c r="FM44" s="1"/>
      <c r="FN44" s="1"/>
      <c r="FO44" s="2"/>
      <c r="FP44" s="2"/>
      <c r="FQ44" s="2"/>
      <c r="FR44" s="2"/>
      <c r="FS44" s="2"/>
      <c r="FT44" s="78"/>
      <c r="FU44" s="14"/>
      <c r="FV44" s="6"/>
      <c r="FW44" s="48"/>
      <c r="FX44" s="1"/>
      <c r="FY44" s="1"/>
      <c r="FZ44" s="2"/>
      <c r="GA44" s="2"/>
      <c r="GB44" s="2"/>
      <c r="GC44" s="2"/>
      <c r="GD44" s="2"/>
      <c r="GE44" s="78"/>
      <c r="GF44" s="14"/>
      <c r="GG44" s="6"/>
      <c r="GH44" s="48"/>
      <c r="GI44" s="1"/>
      <c r="GJ44" s="1"/>
      <c r="GK44" s="2"/>
      <c r="GL44" s="2"/>
      <c r="GM44" s="2"/>
      <c r="GN44" s="2"/>
      <c r="GO44" s="2"/>
      <c r="GP44" s="78"/>
      <c r="GQ44" s="14"/>
      <c r="GR44" s="6"/>
      <c r="GS44" s="48"/>
      <c r="GT44" s="1"/>
      <c r="GU44" s="1"/>
      <c r="GV44" s="2"/>
      <c r="GW44" s="2"/>
      <c r="GX44" s="2"/>
      <c r="GY44" s="2"/>
      <c r="GZ44" s="2"/>
      <c r="HA44" s="78"/>
      <c r="HB44" s="14"/>
      <c r="HC44" s="6"/>
      <c r="HD44" s="48"/>
      <c r="HE44" s="1"/>
      <c r="HF44" s="1"/>
      <c r="HG44" s="2"/>
      <c r="HH44" s="2"/>
      <c r="HI44" s="2"/>
      <c r="HJ44" s="2"/>
      <c r="HK44" s="2"/>
      <c r="HL44" s="78"/>
      <c r="HM44" s="14"/>
      <c r="HN44" s="6"/>
      <c r="HO44" s="48"/>
      <c r="HP44" s="1"/>
      <c r="HQ44" s="1"/>
      <c r="HR44" s="2"/>
      <c r="HS44" s="2"/>
      <c r="HT44" s="2"/>
      <c r="HU44" s="2"/>
      <c r="HV44" s="2"/>
      <c r="HW44" s="78"/>
      <c r="HX44" s="14"/>
      <c r="HY44" s="6"/>
      <c r="HZ44" s="48"/>
      <c r="IA44" s="1"/>
      <c r="IB44" s="1"/>
      <c r="IC44" s="2"/>
      <c r="ID44" s="2"/>
      <c r="IE44" s="2"/>
      <c r="IF44" s="2"/>
      <c r="IG44" s="2"/>
      <c r="IH44" s="78"/>
      <c r="II44" s="14"/>
      <c r="IJ44" s="6"/>
      <c r="IK44" s="48"/>
      <c r="IL44" s="49"/>
    </row>
    <row r="45" spans="1:16384">
      <c r="A45" s="37"/>
      <c r="B45" s="28" t="s">
        <v>104</v>
      </c>
      <c r="C45" s="28"/>
      <c r="D45" s="29"/>
      <c r="E45" s="29" t="s">
        <v>97</v>
      </c>
      <c r="F45" s="58" t="s">
        <v>63</v>
      </c>
      <c r="G45" s="27" t="str">
        <f>IF(AND(OR($G$2="Y",$H$2="Y"),I45&lt;5,J45&lt;5),IF(AND(I45=I44,J45=J44),G44+1,1),"")</f>
        <v/>
      </c>
      <c r="H45" s="24" t="e">
        <f>IF(AND($H$2="Y",J45&gt;0,OR(AND(G45=1,#REF!=10),AND(G45=2,#REF!=20),AND(G45=3,#REF!=30),AND(G45=4,#REF!=40),AND(G45=5,#REF!=50),AND(G45=6,#REF!=60),AND(G45=7,G50=70),AND(G45=8,#REF!=80),AND(G45=9,#REF!=90),AND(G45=10,#REF!=100))),VLOOKUP(J45-1,SortLookup!$A$13:$B$16,2,FALSE),"")</f>
        <v>#REF!</v>
      </c>
      <c r="I45" s="38">
        <f>IF(ISNA(VLOOKUP(E45,SortLookup!$A$1:$B$5,2,FALSE))," ",VLOOKUP(E45,SortLookup!$A$1:$B$5,2,FALSE))</f>
        <v>1</v>
      </c>
      <c r="J45" s="38">
        <f>IF(ISNA(VLOOKUP(F45,SortLookup!$A$7:$B$11,2,FALSE))," ",VLOOKUP(F45,SortLookup!$A$7:$B$11,2,FALSE))</f>
        <v>4</v>
      </c>
      <c r="K45" s="91">
        <f>L45+M45+N45</f>
        <v>159.19</v>
      </c>
      <c r="L45" s="77">
        <f>AB45+AO45+BA45+BL45+BY45+CJ45+CU45+DF45+DQ45+EB45+EM45+EX45+FI45+FT45+GE45+GP45+HA45+HL45+HW45+IH45</f>
        <v>134.19</v>
      </c>
      <c r="M45" s="26">
        <f>AD45+AQ45+BC45+BN45+CA45+CL45+CW45+DH45+DS45+ED45+EO45+EZ45+FK45+FV45+GG45+GR45+HC45+HN45+HY45+IJ45</f>
        <v>0</v>
      </c>
      <c r="N45" s="30">
        <f>O45/2</f>
        <v>25</v>
      </c>
      <c r="O45" s="118">
        <f>W45+AJ45+AV45+BG45+BT45+CE45+CP45+DA45+DL45+DW45+EH45+ES45+FD45+FO45+FZ45+GK45+GV45+HG45+HR45+IC45</f>
        <v>50</v>
      </c>
      <c r="P45" s="35">
        <v>37.32</v>
      </c>
      <c r="Q45" s="32"/>
      <c r="R45" s="32"/>
      <c r="S45" s="32"/>
      <c r="T45" s="32"/>
      <c r="U45" s="32"/>
      <c r="V45" s="32"/>
      <c r="W45" s="33">
        <v>0</v>
      </c>
      <c r="X45" s="33"/>
      <c r="Y45" s="33"/>
      <c r="Z45" s="33"/>
      <c r="AA45" s="34"/>
      <c r="AB45" s="31">
        <f>P45+Q45+R45+S45+T45+U45+V45</f>
        <v>37.32</v>
      </c>
      <c r="AC45" s="30">
        <f>W45/2</f>
        <v>0</v>
      </c>
      <c r="AD45" s="26">
        <f>(X45*3)+(Y45*5)+(Z45*5)+(AA45*20)</f>
        <v>0</v>
      </c>
      <c r="AE45" s="59">
        <f>AB45+AC45+AD45</f>
        <v>37.32</v>
      </c>
      <c r="AF45" s="35">
        <v>70.150000000000006</v>
      </c>
      <c r="AG45" s="32"/>
      <c r="AH45" s="32"/>
      <c r="AI45" s="32"/>
      <c r="AJ45" s="33">
        <v>33</v>
      </c>
      <c r="AK45" s="33"/>
      <c r="AL45" s="33"/>
      <c r="AM45" s="33"/>
      <c r="AN45" s="34"/>
      <c r="AO45" s="31">
        <f>AF45+AG45+AH45+AI45</f>
        <v>70.150000000000006</v>
      </c>
      <c r="AP45" s="30">
        <f>AJ45/2</f>
        <v>16.5</v>
      </c>
      <c r="AQ45" s="26">
        <f>(AK45*3)+(AL45*5)+(AM45*5)+(AN45*20)</f>
        <v>0</v>
      </c>
      <c r="AR45" s="59">
        <f>AO45+AP45+AQ45</f>
        <v>86.65</v>
      </c>
      <c r="AS45" s="35">
        <v>26.72</v>
      </c>
      <c r="AT45" s="32"/>
      <c r="AU45" s="32"/>
      <c r="AV45" s="33">
        <v>17</v>
      </c>
      <c r="AW45" s="33"/>
      <c r="AX45" s="33"/>
      <c r="AY45" s="33"/>
      <c r="AZ45" s="34"/>
      <c r="BA45" s="31">
        <f>AS45+AT45+AU45</f>
        <v>26.72</v>
      </c>
      <c r="BB45" s="30">
        <f>AV45/2</f>
        <v>8.5</v>
      </c>
      <c r="BC45" s="26">
        <f>(AW45*3)+(AX45*5)+(AY45*5)+(AZ45*20)</f>
        <v>0</v>
      </c>
      <c r="BD45" s="59">
        <f>BA45+BB45+BC45</f>
        <v>35.22</v>
      </c>
      <c r="BE45" s="31"/>
      <c r="BF45" s="56"/>
      <c r="BG45" s="33"/>
      <c r="BH45" s="33"/>
      <c r="BI45" s="33"/>
      <c r="BJ45" s="33"/>
      <c r="BK45" s="33"/>
      <c r="BL45" s="77">
        <f>BE45+BF45</f>
        <v>0</v>
      </c>
      <c r="BM45" s="30">
        <f>BG45/2</f>
        <v>0</v>
      </c>
      <c r="BN45" s="26">
        <f>(BH45*3)+(BI45*5)+(BJ45*5)+(BK45*20)</f>
        <v>0</v>
      </c>
      <c r="BO45" s="119">
        <f>BL45+BM45+BN45</f>
        <v>0</v>
      </c>
      <c r="BP45" s="120"/>
      <c r="BQ45" s="32"/>
      <c r="BR45" s="32"/>
      <c r="BS45" s="32"/>
      <c r="BT45" s="33"/>
      <c r="BU45" s="33"/>
      <c r="BV45" s="33"/>
      <c r="BW45" s="33"/>
      <c r="BX45" s="34"/>
      <c r="BY45" s="31">
        <f>BP45+BQ45+BR45+BS45</f>
        <v>0</v>
      </c>
      <c r="BZ45" s="30">
        <f>BT45/2</f>
        <v>0</v>
      </c>
      <c r="CA45" s="26">
        <f>(BU45*3)+(BV45*5)+(BW45*5)+(BX45*20)</f>
        <v>0</v>
      </c>
      <c r="CB45" s="59">
        <f>BY45+BZ45+CA45</f>
        <v>0</v>
      </c>
      <c r="CC45" s="35"/>
      <c r="CD45" s="32"/>
      <c r="CE45" s="33"/>
      <c r="CF45" s="33"/>
      <c r="CG45" s="33"/>
      <c r="CH45" s="33"/>
      <c r="CI45" s="34"/>
      <c r="CJ45" s="31">
        <f>CC45+CD45</f>
        <v>0</v>
      </c>
      <c r="CK45" s="30">
        <f>CE45/2</f>
        <v>0</v>
      </c>
      <c r="CL45" s="26">
        <f>(CF45*3)+(CG45*5)+(CH45*5)+(CI45*20)</f>
        <v>0</v>
      </c>
      <c r="CM45" s="59">
        <f>CJ45+CK45+CL45</f>
        <v>0</v>
      </c>
      <c r="CX45" s="4"/>
      <c r="CY45" s="4"/>
      <c r="DI45" s="4"/>
      <c r="DJ45" s="4"/>
      <c r="DT45" s="4"/>
      <c r="DU45" s="4"/>
      <c r="EE45" s="4"/>
      <c r="EF45" s="4"/>
      <c r="EP45" s="4"/>
      <c r="EQ45" s="4"/>
      <c r="FA45" s="4"/>
      <c r="FB45" s="4"/>
      <c r="FL45" s="4"/>
      <c r="FM45" s="4"/>
      <c r="FW45" s="4"/>
      <c r="FX45" s="4"/>
      <c r="GH45" s="4"/>
      <c r="GI45" s="4"/>
      <c r="GS45" s="4"/>
      <c r="GT45" s="4"/>
      <c r="HD45" s="4"/>
      <c r="HE45" s="4"/>
      <c r="HO45" s="4"/>
      <c r="HP45" s="4"/>
      <c r="HZ45" s="4"/>
      <c r="IA45" s="4"/>
      <c r="IL45" s="49"/>
    </row>
    <row r="46" spans="1:16384">
      <c r="A46" s="37"/>
      <c r="B46" s="28" t="s">
        <v>105</v>
      </c>
      <c r="C46" s="28"/>
      <c r="D46" s="29"/>
      <c r="E46" s="29" t="s">
        <v>97</v>
      </c>
      <c r="F46" s="58" t="s">
        <v>66</v>
      </c>
      <c r="G46" s="27" t="str">
        <f>IF(AND(OR($G$2="Y",$H$2="Y"),I46&lt;5,J46&lt;5),IF(AND(I46=I42,J46=J42),G42+1,1),"")</f>
        <v/>
      </c>
      <c r="H46" s="24" t="e">
        <f>IF(AND($H$2="Y",J46&gt;0,OR(AND(G46=1,#REF!=10),AND(G46=2,#REF!=20),AND(G46=3,#REF!=30),AND(G46=4,#REF!=40),AND(G46=5,#REF!=50),AND(G46=6,#REF!=60),AND(G46=7,G56=70),AND(G46=8,#REF!=80),AND(G46=9,G64=90),AND(G46=10,#REF!=100))),VLOOKUP(J46-1,SortLookup!$A$13:$B$16,2,FALSE),"")</f>
        <v>#REF!</v>
      </c>
      <c r="I46" s="38">
        <f>IF(ISNA(VLOOKUP(E46,SortLookup!$A$1:$B$5,2,FALSE))," ",VLOOKUP(E46,SortLookup!$A$1:$B$5,2,FALSE))</f>
        <v>1</v>
      </c>
      <c r="J46" s="38">
        <f>IF(ISNA(VLOOKUP(F46,SortLookup!$A$7:$B$11,2,FALSE))," ",VLOOKUP(F46,SortLookup!$A$7:$B$11,2,FALSE))</f>
        <v>3</v>
      </c>
      <c r="K46" s="91">
        <f>L46+M46+N46</f>
        <v>165.52</v>
      </c>
      <c r="L46" s="77">
        <f>AB46+AO46+BA46+BL46+BY46+CJ46+CU46+DF46+DQ46+EB46+EM46+EX46+FI46+FT46+GE46+GP46+HA46+HL46+HW46+IH46</f>
        <v>94.52</v>
      </c>
      <c r="M46" s="26">
        <f>AD46+AQ46+BC46+BN46+CA46+CL46+CW46+DH46+DS46+ED46+EO46+EZ46+FK46+FV46+GG46+GR46+HC46+HN46+HY46+IJ46</f>
        <v>5</v>
      </c>
      <c r="N46" s="30">
        <f>O46</f>
        <v>66</v>
      </c>
      <c r="O46" s="118">
        <f>W46+AJ46+AV46+BG46+BT46+CE46+CP46+DA46+DL46+DW46+EH46+ES46+FD46+FO46+FZ46+GK46+GV46+HG46+HR46+IC46</f>
        <v>66</v>
      </c>
      <c r="P46" s="35">
        <v>23.56</v>
      </c>
      <c r="Q46" s="32"/>
      <c r="R46" s="32"/>
      <c r="S46" s="32"/>
      <c r="T46" s="32"/>
      <c r="U46" s="32"/>
      <c r="V46" s="32"/>
      <c r="W46" s="33">
        <v>19</v>
      </c>
      <c r="X46" s="33"/>
      <c r="Y46" s="33"/>
      <c r="Z46" s="33">
        <v>1</v>
      </c>
      <c r="AA46" s="34"/>
      <c r="AB46" s="31">
        <f>P46+Q46+R46+S46+T46+U46+V46</f>
        <v>23.56</v>
      </c>
      <c r="AC46" s="30">
        <f>W46</f>
        <v>19</v>
      </c>
      <c r="AD46" s="26">
        <f>(X46*3)+(Y46*5)+(Z46*5)+(AA46*20)</f>
        <v>5</v>
      </c>
      <c r="AE46" s="59">
        <f>AB46+AC46+AD46</f>
        <v>47.56</v>
      </c>
      <c r="AF46" s="35">
        <v>48.54</v>
      </c>
      <c r="AG46" s="32"/>
      <c r="AH46" s="32"/>
      <c r="AI46" s="32"/>
      <c r="AJ46" s="33">
        <v>36</v>
      </c>
      <c r="AK46" s="33"/>
      <c r="AL46" s="33"/>
      <c r="AM46" s="33"/>
      <c r="AN46" s="34"/>
      <c r="AO46" s="31">
        <f>AF46+AG46+AH46+AI46</f>
        <v>48.54</v>
      </c>
      <c r="AP46" s="30">
        <f>AJ46</f>
        <v>36</v>
      </c>
      <c r="AQ46" s="26">
        <f>(AK46*3)+(AL46*5)+(AM46*5)+(AN46*20)</f>
        <v>0</v>
      </c>
      <c r="AR46" s="59">
        <f>AO46+AP46+AQ46</f>
        <v>84.54</v>
      </c>
      <c r="AS46" s="35">
        <v>22.42</v>
      </c>
      <c r="AT46" s="32"/>
      <c r="AU46" s="32"/>
      <c r="AV46" s="33">
        <v>11</v>
      </c>
      <c r="AW46" s="33"/>
      <c r="AX46" s="33"/>
      <c r="AY46" s="33"/>
      <c r="AZ46" s="34"/>
      <c r="BA46" s="31">
        <f>AS46+AT46+AU46</f>
        <v>22.42</v>
      </c>
      <c r="BB46" s="30">
        <f>AV46</f>
        <v>11</v>
      </c>
      <c r="BC46" s="26">
        <f>(AW46*3)+(AX46*5)+(AY46*5)+(AZ46*20)</f>
        <v>0</v>
      </c>
      <c r="BD46" s="59">
        <f>BA46+BB46+BC46</f>
        <v>33.42</v>
      </c>
      <c r="BE46" s="31"/>
      <c r="BF46" s="56"/>
      <c r="BG46" s="33"/>
      <c r="BH46" s="33"/>
      <c r="BI46" s="33"/>
      <c r="BJ46" s="33"/>
      <c r="BK46" s="33"/>
      <c r="BL46" s="77">
        <f>BE46+BF46</f>
        <v>0</v>
      </c>
      <c r="BM46" s="30">
        <f>BG46/2</f>
        <v>0</v>
      </c>
      <c r="BN46" s="26">
        <f>(BH46*3)+(BI46*5)+(BJ46*5)+(BK46*20)</f>
        <v>0</v>
      </c>
      <c r="BO46" s="119">
        <f>BL46+BM46+BN46</f>
        <v>0</v>
      </c>
      <c r="BP46" s="120"/>
      <c r="BQ46" s="32"/>
      <c r="BR46" s="32"/>
      <c r="BS46" s="32"/>
      <c r="BT46" s="33"/>
      <c r="BU46" s="33"/>
      <c r="BV46" s="33"/>
      <c r="BW46" s="33"/>
      <c r="BX46" s="34"/>
      <c r="BY46" s="31">
        <f>BP46+BQ46+BR46+BS46</f>
        <v>0</v>
      </c>
      <c r="BZ46" s="30">
        <f>BT46/2</f>
        <v>0</v>
      </c>
      <c r="CA46" s="26">
        <f>(BU46*3)+(BV46*5)+(BW46*5)+(BX46*20)</f>
        <v>0</v>
      </c>
      <c r="CB46" s="59">
        <f>BY46+BZ46+CA46</f>
        <v>0</v>
      </c>
      <c r="CC46" s="35"/>
      <c r="CD46" s="32"/>
      <c r="CE46" s="33"/>
      <c r="CF46" s="33"/>
      <c r="CG46" s="33"/>
      <c r="CH46" s="33"/>
      <c r="CI46" s="34"/>
      <c r="CJ46" s="31">
        <f>CC46+CD46</f>
        <v>0</v>
      </c>
      <c r="CK46" s="30">
        <f>CE46/2</f>
        <v>0</v>
      </c>
      <c r="CL46" s="26">
        <f>(CF46*3)+(CG46*5)+(CH46*5)+(CI46*20)</f>
        <v>0</v>
      </c>
      <c r="CM46" s="59">
        <f>CJ46+CK46+CL46</f>
        <v>0</v>
      </c>
      <c r="CN46" s="1"/>
      <c r="CO46" s="1"/>
      <c r="CP46" s="2"/>
      <c r="CQ46" s="2"/>
      <c r="CR46" s="2"/>
      <c r="CS46" s="2"/>
      <c r="CT46" s="2"/>
      <c r="CU46" s="78"/>
      <c r="CV46" s="14"/>
      <c r="CW46" s="6"/>
      <c r="CX46" s="48"/>
      <c r="CY46" s="1"/>
      <c r="CZ46" s="1"/>
      <c r="DA46" s="2"/>
      <c r="DB46" s="2"/>
      <c r="DC46" s="2"/>
      <c r="DD46" s="2"/>
      <c r="DE46" s="2"/>
      <c r="DF46" s="78"/>
      <c r="DG46" s="14"/>
      <c r="DH46" s="6"/>
      <c r="DI46" s="48"/>
      <c r="DJ46" s="1"/>
      <c r="DK46" s="1"/>
      <c r="DL46" s="2"/>
      <c r="DM46" s="2"/>
      <c r="DN46" s="2"/>
      <c r="DO46" s="2"/>
      <c r="DP46" s="2"/>
      <c r="DQ46" s="78"/>
      <c r="DR46" s="14"/>
      <c r="DS46" s="6"/>
      <c r="DT46" s="48"/>
      <c r="DU46" s="1"/>
      <c r="DV46" s="1"/>
      <c r="DW46" s="2"/>
      <c r="DX46" s="2"/>
      <c r="DY46" s="2"/>
      <c r="DZ46" s="2"/>
      <c r="EA46" s="2"/>
      <c r="EB46" s="78"/>
      <c r="EC46" s="14"/>
      <c r="ED46" s="6"/>
      <c r="EE46" s="48"/>
      <c r="EF46" s="1"/>
      <c r="EG46" s="1"/>
      <c r="EH46" s="2"/>
      <c r="EI46" s="2"/>
      <c r="EJ46" s="2"/>
      <c r="EK46" s="2"/>
      <c r="EL46" s="2"/>
      <c r="EM46" s="78"/>
      <c r="EN46" s="14"/>
      <c r="EO46" s="6"/>
      <c r="EP46" s="48"/>
      <c r="EQ46" s="1"/>
      <c r="ER46" s="1"/>
      <c r="ES46" s="2"/>
      <c r="ET46" s="2"/>
      <c r="EU46" s="2"/>
      <c r="EV46" s="2"/>
      <c r="EW46" s="2"/>
      <c r="EX46" s="78"/>
      <c r="EY46" s="14"/>
      <c r="EZ46" s="6"/>
      <c r="FA46" s="48"/>
      <c r="FB46" s="1"/>
      <c r="FC46" s="1"/>
      <c r="FD46" s="2"/>
      <c r="FE46" s="2"/>
      <c r="FF46" s="2"/>
      <c r="FG46" s="2"/>
      <c r="FH46" s="2"/>
      <c r="FI46" s="78"/>
      <c r="FJ46" s="14"/>
      <c r="FK46" s="6"/>
      <c r="FL46" s="48"/>
      <c r="FM46" s="1"/>
      <c r="FN46" s="1"/>
      <c r="FO46" s="2"/>
      <c r="FP46" s="2"/>
      <c r="FQ46" s="2"/>
      <c r="FR46" s="2"/>
      <c r="FS46" s="2"/>
      <c r="FT46" s="78"/>
      <c r="FU46" s="14"/>
      <c r="FV46" s="6"/>
      <c r="FW46" s="48"/>
      <c r="FX46" s="1"/>
      <c r="FY46" s="1"/>
      <c r="FZ46" s="2"/>
      <c r="GA46" s="2"/>
      <c r="GB46" s="2"/>
      <c r="GC46" s="2"/>
      <c r="GD46" s="2"/>
      <c r="GE46" s="78"/>
      <c r="GF46" s="14"/>
      <c r="GG46" s="6"/>
      <c r="GH46" s="48"/>
      <c r="GI46" s="1"/>
      <c r="GJ46" s="1"/>
      <c r="GK46" s="2"/>
      <c r="GL46" s="2"/>
      <c r="GM46" s="2"/>
      <c r="GN46" s="2"/>
      <c r="GO46" s="2"/>
      <c r="GP46" s="78"/>
      <c r="GQ46" s="14"/>
      <c r="GR46" s="6"/>
      <c r="GS46" s="48"/>
      <c r="GT46" s="1"/>
      <c r="GU46" s="1"/>
      <c r="GV46" s="2"/>
      <c r="GW46" s="2"/>
      <c r="GX46" s="2"/>
      <c r="GY46" s="2"/>
      <c r="GZ46" s="2"/>
      <c r="HA46" s="78"/>
      <c r="HB46" s="14"/>
      <c r="HC46" s="6"/>
      <c r="HD46" s="48"/>
      <c r="HE46" s="1"/>
      <c r="HF46" s="1"/>
      <c r="HG46" s="2"/>
      <c r="HH46" s="2"/>
      <c r="HI46" s="2"/>
      <c r="HJ46" s="2"/>
      <c r="HK46" s="2"/>
      <c r="HL46" s="78"/>
      <c r="HM46" s="14"/>
      <c r="HN46" s="6"/>
      <c r="HO46" s="48"/>
      <c r="HP46" s="1"/>
      <c r="HQ46" s="1"/>
      <c r="HR46" s="2"/>
      <c r="HS46" s="2"/>
      <c r="HT46" s="2"/>
      <c r="HU46" s="2"/>
      <c r="HV46" s="2"/>
      <c r="HW46" s="78"/>
      <c r="HX46" s="14"/>
      <c r="HY46" s="6"/>
      <c r="HZ46" s="48"/>
      <c r="IA46" s="1"/>
      <c r="IB46" s="1"/>
      <c r="IC46" s="2"/>
      <c r="ID46" s="2"/>
      <c r="IE46" s="2"/>
      <c r="IF46" s="2"/>
      <c r="IG46" s="2"/>
      <c r="IH46" s="78"/>
      <c r="II46" s="14"/>
      <c r="IJ46" s="6"/>
      <c r="IK46" s="48"/>
      <c r="IL46" s="49"/>
    </row>
    <row r="47" spans="1:16384">
      <c r="A47" s="37"/>
      <c r="B47" s="156" t="s">
        <v>106</v>
      </c>
      <c r="C47" s="39"/>
      <c r="D47" s="40"/>
      <c r="E47" s="157" t="s">
        <v>97</v>
      </c>
      <c r="F47" s="158" t="s">
        <v>60</v>
      </c>
      <c r="G47" s="54" t="str">
        <f>IF(AND(OR($G$2="Y",$H$2="Y"),I47&lt;5,J47&lt;5),IF(AND(I47=I46,J47=J46),G46+1,1),"")</f>
        <v/>
      </c>
      <c r="H47" s="41" t="e">
        <f>IF(AND($H$2="Y",J47&gt;0,OR(AND(G47=1,#REF!=10),AND(G47=2,#REF!=20),AND(G47=3,#REF!=30),AND(G47=4,#REF!=40),AND(G47=5,#REF!=50),AND(G47=6,#REF!=60),AND(G47=7,#REF!=70),AND(G47=8,#REF!=80),AND(G47=9,#REF!=90),AND(G47=10,#REF!=100))),VLOOKUP(J47-1,SortLookup!$A$13:$B$16,2,FALSE),"")</f>
        <v>#REF!</v>
      </c>
      <c r="I47" s="42">
        <f>IF(ISNA(VLOOKUP(E47,SortLookup!$A$1:$B$5,2,FALSE))," ",VLOOKUP(E47,SortLookup!$A$1:$B$5,2,FALSE))</f>
        <v>1</v>
      </c>
      <c r="J47" s="42" t="str">
        <f>IF(ISNA(VLOOKUP(F47,SortLookup!$A$7:$B$11,2,FALSE))," ",VLOOKUP(F47,SortLookup!$A$7:$B$11,2,FALSE))</f>
        <v xml:space="preserve"> </v>
      </c>
      <c r="K47" s="43" t="e">
        <f>L47+M47+N47</f>
        <v>#VALUE!</v>
      </c>
      <c r="L47" s="74" t="e">
        <f>AB47+AO47+BA47+BL47+BY47+CJ47+CU47+DF47+DQ47+EB47+EM47+EX47+FI47+FT47+GE47+GP47+HA47+HL47+HW47+IH47</f>
        <v>#VALUE!</v>
      </c>
      <c r="M47" s="44">
        <f>AD47+AQ47+BC47+BN47+CA47+CL47+CW47+DH47+DS47+ED47+EO47+EZ47+FK47+FV47+GG47+GR47+HC47+HN47+HY47+IJ47</f>
        <v>0</v>
      </c>
      <c r="N47" s="45">
        <f>O47</f>
        <v>102</v>
      </c>
      <c r="O47" s="117">
        <f>W47+AJ47+AV47+BG47+BT47+CE47+CP47+DA47+DL47+DW47+EH47+ES47+FD47+FO47+FZ47+GK47+GV47+HG47+HR47+IC47</f>
        <v>102</v>
      </c>
      <c r="P47" s="51">
        <v>18.68</v>
      </c>
      <c r="Q47" s="46"/>
      <c r="R47" s="46"/>
      <c r="S47" s="46"/>
      <c r="T47" s="46"/>
      <c r="U47" s="46"/>
      <c r="V47" s="46"/>
      <c r="W47" s="47">
        <v>14</v>
      </c>
      <c r="X47" s="47"/>
      <c r="Y47" s="47"/>
      <c r="Z47" s="47"/>
      <c r="AA47" s="101"/>
      <c r="AB47" s="52">
        <f>P47+Q47+R47+S47+T47+U47+V47</f>
        <v>18.68</v>
      </c>
      <c r="AC47" s="45">
        <f>W47</f>
        <v>14</v>
      </c>
      <c r="AD47" s="44">
        <f>(X47*3)+(Y47*5)+(Z47*5)+(AA47*20)</f>
        <v>0</v>
      </c>
      <c r="AE47" s="102">
        <f>AB47+AC47+AD47</f>
        <v>32.68</v>
      </c>
      <c r="AF47" s="35">
        <v>33.82</v>
      </c>
      <c r="AG47" s="32"/>
      <c r="AH47" s="32"/>
      <c r="AI47" s="32"/>
      <c r="AJ47" s="33">
        <v>73</v>
      </c>
      <c r="AK47" s="33"/>
      <c r="AL47" s="33"/>
      <c r="AM47" s="33"/>
      <c r="AN47" s="34"/>
      <c r="AO47" s="31">
        <f>AF47+AG47+AH47+AI47</f>
        <v>33.82</v>
      </c>
      <c r="AP47" s="30">
        <f>AJ47</f>
        <v>73</v>
      </c>
      <c r="AQ47" s="26">
        <f>(AK47*3)+(AL47*5)+(AM47*5)+(AN47*20)</f>
        <v>0</v>
      </c>
      <c r="AR47" s="59">
        <f>AO47+AP47+AQ47</f>
        <v>106.82</v>
      </c>
      <c r="AS47" s="35" t="s">
        <v>107</v>
      </c>
      <c r="AT47" s="32"/>
      <c r="AU47" s="32"/>
      <c r="AV47" s="33">
        <v>15</v>
      </c>
      <c r="AW47" s="33"/>
      <c r="AX47" s="33"/>
      <c r="AY47" s="33"/>
      <c r="AZ47" s="34"/>
      <c r="BA47" s="31" t="e">
        <f>AS47+AT47+AU47</f>
        <v>#VALUE!</v>
      </c>
      <c r="BB47" s="30">
        <f>AV47</f>
        <v>15</v>
      </c>
      <c r="BC47" s="26">
        <f>(AW47*3)+(AX47*5)+(AY47*5)+(AZ47*20)</f>
        <v>0</v>
      </c>
      <c r="BD47" s="59" t="e">
        <f>BA47+BB47+BC47</f>
        <v>#VALUE!</v>
      </c>
      <c r="BE47" s="31"/>
      <c r="BF47" s="56"/>
      <c r="BG47" s="33"/>
      <c r="BH47" s="33"/>
      <c r="BI47" s="33"/>
      <c r="BJ47" s="33"/>
      <c r="BK47" s="33"/>
      <c r="BL47" s="77">
        <f>BE47+BF47</f>
        <v>0</v>
      </c>
      <c r="BM47" s="30">
        <f>BG47/2</f>
        <v>0</v>
      </c>
      <c r="BN47" s="26">
        <f>(BH47*3)+(BI47*5)+(BJ47*5)+(BK47*20)</f>
        <v>0</v>
      </c>
      <c r="BO47" s="119">
        <f>BL47+BM47+BN47</f>
        <v>0</v>
      </c>
      <c r="BP47" s="120"/>
      <c r="BQ47" s="32"/>
      <c r="BR47" s="32"/>
      <c r="BS47" s="32"/>
      <c r="BT47" s="33"/>
      <c r="BU47" s="33"/>
      <c r="BV47" s="33"/>
      <c r="BW47" s="33"/>
      <c r="BX47" s="34"/>
      <c r="BY47" s="31">
        <f>BP47+BQ47+BR47+BS47</f>
        <v>0</v>
      </c>
      <c r="BZ47" s="30">
        <f>BT47/2</f>
        <v>0</v>
      </c>
      <c r="CA47" s="26">
        <f>(BU47*3)+(BV47*5)+(BW47*5)+(BX47*20)</f>
        <v>0</v>
      </c>
      <c r="CB47" s="59">
        <f>BY47+BZ47+CA47</f>
        <v>0</v>
      </c>
      <c r="CC47" s="35"/>
      <c r="CD47" s="32"/>
      <c r="CE47" s="33"/>
      <c r="CF47" s="33"/>
      <c r="CG47" s="33"/>
      <c r="CH47" s="33"/>
      <c r="CI47" s="34"/>
      <c r="CJ47" s="31">
        <f>CC47+CD47</f>
        <v>0</v>
      </c>
      <c r="CK47" s="30">
        <f>CE47/2</f>
        <v>0</v>
      </c>
      <c r="CL47" s="26">
        <f>(CF47*3)+(CG47*5)+(CH47*5)+(CI47*20)</f>
        <v>0</v>
      </c>
      <c r="CM47" s="59">
        <f>CJ47+CK47+CL47</f>
        <v>0</v>
      </c>
      <c r="CN47" s="1"/>
      <c r="CO47" s="1"/>
      <c r="CP47" s="2"/>
      <c r="CQ47" s="2"/>
      <c r="CR47" s="2"/>
      <c r="CS47" s="2"/>
      <c r="CT47" s="2"/>
      <c r="CU47" s="78"/>
      <c r="CV47" s="14"/>
      <c r="CW47" s="6"/>
      <c r="CX47" s="48"/>
      <c r="CY47" s="1"/>
      <c r="CZ47" s="1"/>
      <c r="DA47" s="2"/>
      <c r="DB47" s="2"/>
      <c r="DC47" s="2"/>
      <c r="DD47" s="2"/>
      <c r="DE47" s="2"/>
      <c r="DF47" s="78"/>
      <c r="DG47" s="14"/>
      <c r="DH47" s="6"/>
      <c r="DI47" s="48"/>
      <c r="DJ47" s="1"/>
      <c r="DK47" s="1"/>
      <c r="DL47" s="2"/>
      <c r="DM47" s="2"/>
      <c r="DN47" s="2"/>
      <c r="DO47" s="2"/>
      <c r="DP47" s="2"/>
      <c r="DQ47" s="78"/>
      <c r="DR47" s="14"/>
      <c r="DS47" s="6"/>
      <c r="DT47" s="48"/>
      <c r="DU47" s="1"/>
      <c r="DV47" s="1"/>
      <c r="DW47" s="2"/>
      <c r="DX47" s="2"/>
      <c r="DY47" s="2"/>
      <c r="DZ47" s="2"/>
      <c r="EA47" s="2"/>
      <c r="EB47" s="78"/>
      <c r="EC47" s="14"/>
      <c r="ED47" s="6"/>
      <c r="EE47" s="48"/>
      <c r="EF47" s="1"/>
      <c r="EG47" s="1"/>
      <c r="EH47" s="2"/>
      <c r="EI47" s="2"/>
      <c r="EJ47" s="2"/>
      <c r="EK47" s="2"/>
      <c r="EL47" s="2"/>
      <c r="EM47" s="78"/>
      <c r="EN47" s="14"/>
      <c r="EO47" s="6"/>
      <c r="EP47" s="48"/>
      <c r="EQ47" s="1"/>
      <c r="ER47" s="1"/>
      <c r="ES47" s="2"/>
      <c r="ET47" s="2"/>
      <c r="EU47" s="2"/>
      <c r="EV47" s="2"/>
      <c r="EW47" s="2"/>
      <c r="EX47" s="78"/>
      <c r="EY47" s="14"/>
      <c r="EZ47" s="6"/>
      <c r="FA47" s="48"/>
      <c r="FB47" s="1"/>
      <c r="FC47" s="1"/>
      <c r="FD47" s="2"/>
      <c r="FE47" s="2"/>
      <c r="FF47" s="2"/>
      <c r="FG47" s="2"/>
      <c r="FH47" s="2"/>
      <c r="FI47" s="78"/>
      <c r="FJ47" s="14"/>
      <c r="FK47" s="6"/>
      <c r="FL47" s="48"/>
      <c r="FM47" s="1"/>
      <c r="FN47" s="1"/>
      <c r="FO47" s="2"/>
      <c r="FP47" s="2"/>
      <c r="FQ47" s="2"/>
      <c r="FR47" s="2"/>
      <c r="FS47" s="2"/>
      <c r="FT47" s="78"/>
      <c r="FU47" s="14"/>
      <c r="FV47" s="6"/>
      <c r="FW47" s="48"/>
      <c r="FX47" s="1"/>
      <c r="FY47" s="1"/>
      <c r="FZ47" s="2"/>
      <c r="GA47" s="2"/>
      <c r="GB47" s="2"/>
      <c r="GC47" s="2"/>
      <c r="GD47" s="2"/>
      <c r="GE47" s="78"/>
      <c r="GF47" s="14"/>
      <c r="GG47" s="6"/>
      <c r="GH47" s="48"/>
      <c r="GI47" s="1"/>
      <c r="GJ47" s="1"/>
      <c r="GK47" s="2"/>
      <c r="GL47" s="2"/>
      <c r="GM47" s="2"/>
      <c r="GN47" s="2"/>
      <c r="GO47" s="2"/>
      <c r="GP47" s="78"/>
      <c r="GQ47" s="14"/>
      <c r="GR47" s="6"/>
      <c r="GS47" s="48"/>
      <c r="GT47" s="1"/>
      <c r="GU47" s="1"/>
      <c r="GV47" s="2"/>
      <c r="GW47" s="2"/>
      <c r="GX47" s="2"/>
      <c r="GY47" s="2"/>
      <c r="GZ47" s="2"/>
      <c r="HA47" s="78"/>
      <c r="HB47" s="14"/>
      <c r="HC47" s="6"/>
      <c r="HD47" s="48"/>
      <c r="HE47" s="1"/>
      <c r="HF47" s="1"/>
      <c r="HG47" s="2"/>
      <c r="HH47" s="2"/>
      <c r="HI47" s="2"/>
      <c r="HJ47" s="2"/>
      <c r="HK47" s="2"/>
      <c r="HL47" s="78"/>
      <c r="HM47" s="14"/>
      <c r="HN47" s="6"/>
      <c r="HO47" s="48"/>
      <c r="HP47" s="1"/>
      <c r="HQ47" s="1"/>
      <c r="HR47" s="2"/>
      <c r="HS47" s="2"/>
      <c r="HT47" s="2"/>
      <c r="HU47" s="2"/>
      <c r="HV47" s="2"/>
      <c r="HW47" s="78"/>
      <c r="HX47" s="14"/>
      <c r="HY47" s="6"/>
      <c r="HZ47" s="48"/>
      <c r="IA47" s="1"/>
      <c r="IB47" s="1"/>
      <c r="IC47" s="2"/>
      <c r="ID47" s="2"/>
      <c r="IE47" s="2"/>
      <c r="IF47" s="2"/>
      <c r="IG47" s="2"/>
      <c r="IH47" s="78"/>
      <c r="II47" s="14"/>
      <c r="IJ47" s="6"/>
      <c r="IK47" s="48"/>
      <c r="IL47" s="49"/>
    </row>
    <row r="48" spans="1:16384">
      <c r="A48" s="131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31"/>
      <c r="BR48" s="131"/>
      <c r="BS48" s="131"/>
      <c r="BT48" s="131"/>
      <c r="BU48" s="131"/>
      <c r="BV48" s="131"/>
      <c r="BW48" s="131"/>
      <c r="BX48" s="131"/>
      <c r="BY48" s="131"/>
      <c r="BZ48" s="131"/>
      <c r="CA48" s="131"/>
      <c r="CB48" s="131"/>
      <c r="CC48" s="131"/>
      <c r="CD48" s="131"/>
      <c r="CE48" s="131"/>
      <c r="CF48" s="131"/>
      <c r="CG48" s="131"/>
      <c r="CH48" s="131"/>
      <c r="CI48" s="131"/>
      <c r="CJ48" s="131"/>
      <c r="CK48" s="131"/>
      <c r="CL48" s="131"/>
      <c r="CM48" s="131"/>
      <c r="CN48" s="131"/>
      <c r="CO48" s="131"/>
      <c r="CP48" s="131"/>
      <c r="CQ48" s="131"/>
      <c r="CR48" s="131"/>
      <c r="CS48" s="131"/>
      <c r="CT48" s="131"/>
      <c r="CU48" s="131"/>
      <c r="CV48" s="131"/>
      <c r="CW48" s="131"/>
      <c r="CX48" s="131"/>
      <c r="CY48" s="131"/>
      <c r="CZ48" s="131"/>
      <c r="DA48" s="131"/>
      <c r="DB48" s="131"/>
      <c r="DC48" s="131"/>
      <c r="DD48" s="131"/>
      <c r="DE48" s="131"/>
      <c r="DF48" s="131"/>
      <c r="DG48" s="131"/>
      <c r="DH48" s="131"/>
      <c r="DI48" s="131"/>
      <c r="DJ48" s="131"/>
      <c r="DK48" s="131"/>
      <c r="DL48" s="131"/>
      <c r="DM48" s="131"/>
      <c r="DN48" s="131"/>
      <c r="DO48" s="131"/>
      <c r="DP48" s="131"/>
      <c r="DQ48" s="131"/>
      <c r="DR48" s="131"/>
      <c r="DS48" s="131"/>
      <c r="DT48" s="131"/>
      <c r="DU48" s="131"/>
      <c r="DV48" s="131"/>
      <c r="DW48" s="131"/>
      <c r="DX48" s="131"/>
      <c r="DY48" s="131"/>
      <c r="DZ48" s="131"/>
      <c r="EA48" s="131"/>
      <c r="EB48" s="131"/>
      <c r="EC48" s="131"/>
      <c r="ED48" s="131"/>
      <c r="EE48" s="131"/>
      <c r="EF48" s="131"/>
      <c r="EG48" s="131"/>
      <c r="EH48" s="131"/>
      <c r="EI48" s="131"/>
      <c r="EJ48" s="131"/>
      <c r="EK48" s="131"/>
      <c r="EL48" s="131"/>
      <c r="EM48" s="131"/>
      <c r="EN48" s="131"/>
      <c r="EO48" s="131"/>
      <c r="EP48" s="131"/>
      <c r="EQ48" s="131"/>
      <c r="ER48" s="131"/>
      <c r="ES48" s="131"/>
      <c r="ET48" s="131"/>
      <c r="EU48" s="131"/>
      <c r="EV48" s="131"/>
      <c r="EW48" s="131"/>
      <c r="EX48" s="131"/>
      <c r="EY48" s="131"/>
      <c r="EZ48" s="131"/>
      <c r="FA48" s="131"/>
      <c r="FB48" s="131"/>
      <c r="FC48" s="131"/>
      <c r="FD48" s="131"/>
      <c r="FE48" s="131"/>
      <c r="FF48" s="131"/>
      <c r="FG48" s="131"/>
      <c r="FH48" s="131"/>
      <c r="FI48" s="131"/>
      <c r="FJ48" s="131"/>
      <c r="FK48" s="131"/>
      <c r="FL48" s="131"/>
      <c r="FM48" s="131"/>
      <c r="FN48" s="131"/>
      <c r="FO48" s="131"/>
      <c r="FP48" s="131"/>
      <c r="FQ48" s="131"/>
      <c r="FR48" s="131"/>
      <c r="FS48" s="131"/>
      <c r="FT48" s="131"/>
      <c r="FU48" s="131"/>
      <c r="FV48" s="131"/>
      <c r="FW48" s="131"/>
      <c r="FX48" s="131"/>
      <c r="FY48" s="131"/>
      <c r="FZ48" s="131"/>
      <c r="GA48" s="131"/>
      <c r="GB48" s="131"/>
      <c r="GC48" s="131"/>
      <c r="GD48" s="131"/>
      <c r="GE48" s="131"/>
      <c r="GF48" s="131"/>
      <c r="GG48" s="131"/>
      <c r="GH48" s="131"/>
      <c r="GI48" s="131"/>
      <c r="GJ48" s="131"/>
      <c r="GK48" s="131"/>
      <c r="GL48" s="131"/>
      <c r="GM48" s="131"/>
      <c r="GN48" s="131"/>
      <c r="GO48" s="131"/>
      <c r="GP48" s="131"/>
      <c r="GQ48" s="131"/>
      <c r="GR48" s="131"/>
      <c r="GS48" s="131"/>
      <c r="GT48" s="131"/>
      <c r="GU48" s="131"/>
      <c r="GV48" s="131"/>
      <c r="GW48" s="131"/>
      <c r="GX48" s="131"/>
      <c r="GY48" s="131"/>
      <c r="GZ48" s="131"/>
      <c r="HA48" s="131"/>
      <c r="HB48" s="131"/>
      <c r="HC48" s="131"/>
      <c r="HD48" s="131"/>
      <c r="HE48" s="131"/>
      <c r="HF48" s="131"/>
      <c r="HG48" s="131"/>
      <c r="HH48" s="131"/>
      <c r="HI48" s="131"/>
      <c r="HJ48" s="131"/>
      <c r="HK48" s="131"/>
      <c r="HL48" s="131"/>
      <c r="HM48" s="131"/>
      <c r="HN48" s="131"/>
      <c r="HO48" s="131"/>
      <c r="HP48" s="131"/>
      <c r="HQ48" s="131"/>
      <c r="HR48" s="131"/>
      <c r="HS48" s="131"/>
      <c r="HT48" s="131"/>
      <c r="HU48" s="131"/>
      <c r="HV48" s="131"/>
      <c r="HW48" s="131"/>
      <c r="HX48" s="131"/>
      <c r="HY48" s="131"/>
      <c r="HZ48" s="131"/>
      <c r="IA48" s="131"/>
      <c r="IB48" s="131"/>
      <c r="IC48" s="131"/>
      <c r="ID48" s="131"/>
      <c r="IE48" s="131"/>
      <c r="IF48" s="131"/>
      <c r="IG48" s="131"/>
      <c r="IH48" s="131"/>
      <c r="II48" s="131"/>
      <c r="IJ48" s="131"/>
      <c r="IK48" s="131"/>
      <c r="IL48" s="131"/>
      <c r="IM48" s="131"/>
      <c r="IN48" s="131"/>
      <c r="IO48" s="131"/>
      <c r="IP48" s="131"/>
      <c r="IQ48" s="131"/>
      <c r="IR48" s="131"/>
      <c r="IS48" s="131"/>
      <c r="IT48" s="131"/>
      <c r="IU48" s="131"/>
      <c r="IV48" s="131"/>
      <c r="IW48" s="131"/>
      <c r="IX48" s="131"/>
      <c r="IY48" s="131"/>
      <c r="IZ48" s="131"/>
      <c r="JA48" s="131"/>
      <c r="JB48" s="131"/>
      <c r="JC48" s="131"/>
      <c r="JD48" s="131"/>
      <c r="JE48" s="131"/>
      <c r="JF48" s="131"/>
      <c r="JG48" s="131"/>
      <c r="JH48" s="131"/>
      <c r="JI48" s="131"/>
      <c r="JJ48" s="131"/>
      <c r="JK48" s="131"/>
      <c r="JL48" s="131"/>
      <c r="JM48" s="131"/>
      <c r="JN48" s="131"/>
      <c r="JO48" s="131"/>
      <c r="JP48" s="131"/>
      <c r="JQ48" s="131"/>
      <c r="JR48" s="131"/>
      <c r="JS48" s="131"/>
      <c r="JT48" s="131"/>
      <c r="JU48" s="131"/>
      <c r="JV48" s="131"/>
      <c r="JW48" s="131"/>
      <c r="JX48" s="131"/>
      <c r="JY48" s="131"/>
      <c r="JZ48" s="131"/>
      <c r="KA48" s="131"/>
      <c r="KB48" s="131"/>
      <c r="KC48" s="131"/>
      <c r="KD48" s="131"/>
      <c r="KE48" s="131"/>
      <c r="KF48" s="131"/>
      <c r="KG48" s="131"/>
      <c r="KH48" s="131"/>
      <c r="KI48" s="131"/>
      <c r="KJ48" s="131"/>
      <c r="KK48" s="131"/>
      <c r="KL48" s="131"/>
      <c r="KM48" s="131"/>
      <c r="KN48" s="131"/>
      <c r="KO48" s="131"/>
      <c r="KP48" s="131"/>
      <c r="KQ48" s="131"/>
      <c r="KR48" s="131"/>
      <c r="KS48" s="131"/>
      <c r="KT48" s="131"/>
      <c r="KU48" s="131"/>
      <c r="KV48" s="131"/>
      <c r="KW48" s="131"/>
      <c r="KX48" s="131"/>
      <c r="KY48" s="131"/>
      <c r="KZ48" s="131"/>
      <c r="LA48" s="131"/>
      <c r="LB48" s="131"/>
      <c r="LC48" s="131"/>
      <c r="LD48" s="131"/>
      <c r="LE48" s="131"/>
      <c r="LF48" s="131"/>
      <c r="LG48" s="131"/>
      <c r="LH48" s="131"/>
      <c r="LI48" s="131"/>
      <c r="LJ48" s="131"/>
      <c r="LK48" s="131"/>
      <c r="LL48" s="131"/>
      <c r="LM48" s="131"/>
      <c r="LN48" s="131"/>
      <c r="LO48" s="131"/>
      <c r="LP48" s="131"/>
      <c r="LQ48" s="131"/>
      <c r="LR48" s="131"/>
      <c r="LS48" s="131"/>
      <c r="LT48" s="131"/>
      <c r="LU48" s="131"/>
      <c r="LV48" s="131"/>
      <c r="LW48" s="131"/>
      <c r="LX48" s="131"/>
      <c r="LY48" s="131"/>
      <c r="LZ48" s="131"/>
      <c r="MA48" s="131"/>
      <c r="MB48" s="131"/>
      <c r="MC48" s="131"/>
      <c r="MD48" s="131"/>
      <c r="ME48" s="131"/>
      <c r="MF48" s="131"/>
      <c r="MG48" s="131"/>
      <c r="MH48" s="131"/>
      <c r="MI48" s="131"/>
      <c r="MJ48" s="131"/>
      <c r="MK48" s="131"/>
      <c r="ML48" s="131"/>
      <c r="MM48" s="131"/>
      <c r="MN48" s="131"/>
      <c r="MO48" s="131"/>
      <c r="MP48" s="131"/>
      <c r="MQ48" s="131"/>
      <c r="MR48" s="131"/>
      <c r="MS48" s="131"/>
      <c r="MT48" s="131"/>
      <c r="MU48" s="131"/>
      <c r="MV48" s="131"/>
      <c r="MW48" s="131"/>
      <c r="MX48" s="131"/>
      <c r="MY48" s="131"/>
      <c r="MZ48" s="131"/>
      <c r="NA48" s="131"/>
      <c r="NB48" s="131"/>
      <c r="NC48" s="131"/>
      <c r="ND48" s="131"/>
      <c r="NE48" s="131"/>
      <c r="NF48" s="131"/>
      <c r="NG48" s="131"/>
      <c r="NH48" s="131"/>
      <c r="NI48" s="131"/>
      <c r="NJ48" s="131"/>
      <c r="NK48" s="131"/>
      <c r="NL48" s="131"/>
      <c r="NM48" s="131"/>
      <c r="NN48" s="131"/>
      <c r="NO48" s="131"/>
      <c r="NP48" s="131"/>
      <c r="NQ48" s="131"/>
      <c r="NR48" s="131"/>
      <c r="NS48" s="131"/>
      <c r="NT48" s="131"/>
      <c r="NU48" s="131"/>
      <c r="NV48" s="131"/>
      <c r="NW48" s="131"/>
      <c r="NX48" s="131"/>
      <c r="NY48" s="131"/>
      <c r="NZ48" s="131"/>
      <c r="OA48" s="131"/>
      <c r="OB48" s="131"/>
      <c r="OC48" s="131"/>
      <c r="OD48" s="131"/>
      <c r="OE48" s="131"/>
      <c r="OF48" s="131"/>
      <c r="OG48" s="131"/>
      <c r="OH48" s="131"/>
      <c r="OI48" s="131"/>
      <c r="OJ48" s="131"/>
      <c r="OK48" s="131"/>
      <c r="OL48" s="131"/>
      <c r="OM48" s="131"/>
      <c r="ON48" s="131"/>
      <c r="OO48" s="131"/>
      <c r="OP48" s="131"/>
      <c r="OQ48" s="131"/>
      <c r="OR48" s="131"/>
      <c r="OS48" s="131"/>
      <c r="OT48" s="131"/>
      <c r="OU48" s="131"/>
      <c r="OV48" s="131"/>
      <c r="OW48" s="131"/>
      <c r="OX48" s="131"/>
      <c r="OY48" s="131"/>
      <c r="OZ48" s="131"/>
      <c r="PA48" s="131"/>
      <c r="PB48" s="131"/>
      <c r="PC48" s="131"/>
      <c r="PD48" s="131"/>
      <c r="PE48" s="131"/>
      <c r="PF48" s="131"/>
      <c r="PG48" s="131"/>
      <c r="PH48" s="131"/>
      <c r="PI48" s="131"/>
      <c r="PJ48" s="131"/>
      <c r="PK48" s="131"/>
      <c r="PL48" s="131"/>
      <c r="PM48" s="131"/>
      <c r="PN48" s="131"/>
      <c r="PO48" s="131"/>
      <c r="PP48" s="131"/>
      <c r="PQ48" s="131"/>
      <c r="PR48" s="131"/>
      <c r="PS48" s="131"/>
      <c r="PT48" s="131"/>
      <c r="PU48" s="131"/>
      <c r="PV48" s="131"/>
      <c r="PW48" s="131"/>
      <c r="PX48" s="131"/>
      <c r="PY48" s="131"/>
      <c r="PZ48" s="131"/>
      <c r="QA48" s="131"/>
      <c r="QB48" s="131"/>
      <c r="QC48" s="131"/>
      <c r="QD48" s="131"/>
      <c r="QE48" s="131"/>
      <c r="QF48" s="131"/>
      <c r="QG48" s="131"/>
      <c r="QH48" s="131"/>
      <c r="QI48" s="131"/>
      <c r="QJ48" s="131"/>
      <c r="QK48" s="131"/>
      <c r="QL48" s="131"/>
      <c r="QM48" s="131"/>
      <c r="QN48" s="131"/>
      <c r="QO48" s="131"/>
      <c r="QP48" s="131"/>
      <c r="QQ48" s="131"/>
      <c r="QR48" s="131"/>
      <c r="QS48" s="131"/>
      <c r="QT48" s="131"/>
      <c r="QU48" s="131"/>
      <c r="QV48" s="131"/>
      <c r="QW48" s="131"/>
      <c r="QX48" s="131"/>
      <c r="QY48" s="131"/>
      <c r="QZ48" s="131"/>
      <c r="RA48" s="131"/>
      <c r="RB48" s="131"/>
      <c r="RC48" s="131"/>
      <c r="RD48" s="131"/>
      <c r="RE48" s="131"/>
      <c r="RF48" s="131"/>
      <c r="RG48" s="131"/>
      <c r="RH48" s="131"/>
      <c r="RI48" s="131"/>
      <c r="RJ48" s="131"/>
      <c r="RK48" s="131"/>
      <c r="RL48" s="131"/>
      <c r="RM48" s="131"/>
      <c r="RN48" s="131"/>
      <c r="RO48" s="131"/>
      <c r="RP48" s="131"/>
      <c r="RQ48" s="131"/>
      <c r="RR48" s="131"/>
      <c r="RS48" s="131"/>
      <c r="RT48" s="131"/>
      <c r="RU48" s="131"/>
      <c r="RV48" s="131"/>
      <c r="RW48" s="131"/>
      <c r="RX48" s="131"/>
      <c r="RY48" s="131"/>
      <c r="RZ48" s="131"/>
      <c r="SA48" s="131"/>
      <c r="SB48" s="131"/>
      <c r="SC48" s="131"/>
      <c r="SD48" s="131"/>
      <c r="SE48" s="131"/>
      <c r="SF48" s="131"/>
      <c r="SG48" s="131"/>
      <c r="SH48" s="131"/>
      <c r="SI48" s="131"/>
      <c r="SJ48" s="131"/>
      <c r="SK48" s="131"/>
      <c r="SL48" s="131"/>
      <c r="SM48" s="131"/>
      <c r="SN48" s="131"/>
      <c r="SO48" s="131"/>
      <c r="SP48" s="131"/>
      <c r="SQ48" s="131"/>
      <c r="SR48" s="131"/>
      <c r="SS48" s="131"/>
      <c r="ST48" s="131"/>
      <c r="SU48" s="131"/>
      <c r="SV48" s="131"/>
      <c r="SW48" s="131"/>
      <c r="SX48" s="131"/>
      <c r="SY48" s="131"/>
      <c r="SZ48" s="131"/>
      <c r="TA48" s="131"/>
      <c r="TB48" s="131"/>
      <c r="TC48" s="131"/>
      <c r="TD48" s="131"/>
      <c r="TE48" s="131"/>
      <c r="TF48" s="131"/>
      <c r="TG48" s="131"/>
      <c r="TH48" s="131"/>
      <c r="TI48" s="131"/>
      <c r="TJ48" s="131"/>
      <c r="TK48" s="131"/>
      <c r="TL48" s="131"/>
      <c r="TM48" s="131"/>
      <c r="TN48" s="131"/>
      <c r="TO48" s="131"/>
      <c r="TP48" s="131"/>
      <c r="TQ48" s="131"/>
      <c r="TR48" s="131"/>
      <c r="TS48" s="131"/>
      <c r="TT48" s="131"/>
      <c r="TU48" s="131"/>
      <c r="TV48" s="131"/>
      <c r="TW48" s="131"/>
      <c r="TX48" s="131"/>
      <c r="TY48" s="131"/>
      <c r="TZ48" s="131"/>
      <c r="UA48" s="131"/>
      <c r="UB48" s="131"/>
      <c r="UC48" s="131"/>
      <c r="UD48" s="131"/>
      <c r="UE48" s="131"/>
      <c r="UF48" s="131"/>
      <c r="UG48" s="131"/>
      <c r="UH48" s="131"/>
      <c r="UI48" s="131"/>
      <c r="UJ48" s="131"/>
      <c r="UK48" s="131"/>
      <c r="UL48" s="131"/>
      <c r="UM48" s="131"/>
      <c r="UN48" s="131"/>
      <c r="UO48" s="131"/>
      <c r="UP48" s="131"/>
      <c r="UQ48" s="131"/>
      <c r="UR48" s="131"/>
      <c r="US48" s="131"/>
      <c r="UT48" s="131"/>
      <c r="UU48" s="131"/>
      <c r="UV48" s="131"/>
      <c r="UW48" s="131"/>
      <c r="UX48" s="131"/>
      <c r="UY48" s="131"/>
      <c r="UZ48" s="131"/>
      <c r="VA48" s="131"/>
      <c r="VB48" s="131"/>
      <c r="VC48" s="131"/>
      <c r="VD48" s="131"/>
      <c r="VE48" s="131"/>
      <c r="VF48" s="131"/>
      <c r="VG48" s="131"/>
      <c r="VH48" s="131"/>
      <c r="VI48" s="131"/>
      <c r="VJ48" s="131"/>
      <c r="VK48" s="131"/>
      <c r="VL48" s="131"/>
      <c r="VM48" s="131"/>
      <c r="VN48" s="131"/>
      <c r="VO48" s="131"/>
      <c r="VP48" s="131"/>
      <c r="VQ48" s="131"/>
      <c r="VR48" s="131"/>
      <c r="VS48" s="131"/>
      <c r="VT48" s="131"/>
      <c r="VU48" s="131"/>
      <c r="VV48" s="131"/>
      <c r="VW48" s="131"/>
      <c r="VX48" s="131"/>
      <c r="VY48" s="131"/>
      <c r="VZ48" s="131"/>
      <c r="WA48" s="131"/>
      <c r="WB48" s="131"/>
      <c r="WC48" s="131"/>
      <c r="WD48" s="131"/>
      <c r="WE48" s="131"/>
      <c r="WF48" s="131"/>
      <c r="WG48" s="131"/>
      <c r="WH48" s="131"/>
      <c r="WI48" s="131"/>
      <c r="WJ48" s="131"/>
      <c r="WK48" s="131"/>
      <c r="WL48" s="131"/>
      <c r="WM48" s="131"/>
      <c r="WN48" s="131"/>
      <c r="WO48" s="131"/>
      <c r="WP48" s="131"/>
      <c r="WQ48" s="131"/>
      <c r="WR48" s="131"/>
      <c r="WS48" s="131"/>
      <c r="WT48" s="131"/>
      <c r="WU48" s="131"/>
      <c r="WV48" s="131"/>
      <c r="WW48" s="131"/>
      <c r="WX48" s="131"/>
      <c r="WY48" s="131"/>
      <c r="WZ48" s="131"/>
      <c r="XA48" s="131"/>
      <c r="XB48" s="131"/>
      <c r="XC48" s="131"/>
      <c r="XD48" s="131"/>
      <c r="XE48" s="131"/>
      <c r="XF48" s="131"/>
      <c r="XG48" s="131"/>
      <c r="XH48" s="131"/>
      <c r="XI48" s="131"/>
      <c r="XJ48" s="131"/>
      <c r="XK48" s="131"/>
      <c r="XL48" s="131"/>
      <c r="XM48" s="131"/>
      <c r="XN48" s="131"/>
      <c r="XO48" s="131"/>
      <c r="XP48" s="131"/>
      <c r="XQ48" s="131"/>
      <c r="XR48" s="131"/>
      <c r="XS48" s="131"/>
      <c r="XT48" s="131"/>
      <c r="XU48" s="131"/>
      <c r="XV48" s="131"/>
      <c r="XW48" s="131"/>
      <c r="XX48" s="131"/>
      <c r="XY48" s="131"/>
      <c r="XZ48" s="131"/>
      <c r="YA48" s="131"/>
      <c r="YB48" s="131"/>
      <c r="YC48" s="131"/>
      <c r="YD48" s="131"/>
      <c r="YE48" s="131"/>
      <c r="YF48" s="131"/>
      <c r="YG48" s="131"/>
      <c r="YH48" s="131"/>
      <c r="YI48" s="131"/>
      <c r="YJ48" s="131"/>
      <c r="YK48" s="131"/>
      <c r="YL48" s="131"/>
      <c r="YM48" s="131"/>
      <c r="YN48" s="131"/>
      <c r="YO48" s="131"/>
      <c r="YP48" s="131"/>
      <c r="YQ48" s="131"/>
      <c r="YR48" s="131"/>
      <c r="YS48" s="131"/>
      <c r="YT48" s="131"/>
      <c r="YU48" s="131"/>
      <c r="YV48" s="131"/>
      <c r="YW48" s="131"/>
      <c r="YX48" s="131"/>
      <c r="YY48" s="131"/>
      <c r="YZ48" s="131"/>
      <c r="ZA48" s="131"/>
      <c r="ZB48" s="131"/>
      <c r="ZC48" s="131"/>
      <c r="ZD48" s="131"/>
      <c r="ZE48" s="131"/>
      <c r="ZF48" s="131"/>
      <c r="ZG48" s="131"/>
      <c r="ZH48" s="131"/>
      <c r="ZI48" s="131"/>
      <c r="ZJ48" s="131"/>
      <c r="ZK48" s="131"/>
      <c r="ZL48" s="131"/>
      <c r="ZM48" s="131"/>
      <c r="ZN48" s="131"/>
      <c r="ZO48" s="131"/>
      <c r="ZP48" s="131"/>
      <c r="ZQ48" s="131"/>
      <c r="ZR48" s="131"/>
      <c r="ZS48" s="131"/>
      <c r="ZT48" s="131"/>
      <c r="ZU48" s="131"/>
      <c r="ZV48" s="131"/>
      <c r="ZW48" s="131"/>
      <c r="ZX48" s="131"/>
      <c r="ZY48" s="131"/>
      <c r="ZZ48" s="131"/>
      <c r="AAA48" s="131"/>
      <c r="AAB48" s="131"/>
      <c r="AAC48" s="131"/>
      <c r="AAD48" s="131"/>
      <c r="AAE48" s="131"/>
      <c r="AAF48" s="131"/>
      <c r="AAG48" s="131"/>
      <c r="AAH48" s="131"/>
      <c r="AAI48" s="131"/>
      <c r="AAJ48" s="131"/>
      <c r="AAK48" s="131"/>
      <c r="AAL48" s="131"/>
      <c r="AAM48" s="131"/>
      <c r="AAN48" s="131"/>
      <c r="AAO48" s="131"/>
      <c r="AAP48" s="131"/>
      <c r="AAQ48" s="131"/>
      <c r="AAR48" s="131"/>
      <c r="AAS48" s="131"/>
      <c r="AAT48" s="131"/>
      <c r="AAU48" s="131"/>
      <c r="AAV48" s="131"/>
      <c r="AAW48" s="131"/>
      <c r="AAX48" s="131"/>
      <c r="AAY48" s="131"/>
      <c r="AAZ48" s="131"/>
      <c r="ABA48" s="131"/>
      <c r="ABB48" s="131"/>
      <c r="ABC48" s="131"/>
      <c r="ABD48" s="131"/>
      <c r="ABE48" s="131"/>
      <c r="ABF48" s="131"/>
      <c r="ABG48" s="131"/>
      <c r="ABH48" s="131"/>
      <c r="ABI48" s="131"/>
      <c r="ABJ48" s="131"/>
      <c r="ABK48" s="131"/>
      <c r="ABL48" s="131"/>
      <c r="ABM48" s="131"/>
      <c r="ABN48" s="131"/>
      <c r="ABO48" s="131"/>
      <c r="ABP48" s="131"/>
      <c r="ABQ48" s="131"/>
      <c r="ABR48" s="131"/>
      <c r="ABS48" s="131"/>
      <c r="ABT48" s="131"/>
      <c r="ABU48" s="131"/>
      <c r="ABV48" s="131"/>
      <c r="ABW48" s="131"/>
      <c r="ABX48" s="131"/>
      <c r="ABY48" s="131"/>
      <c r="ABZ48" s="131"/>
      <c r="ACA48" s="131"/>
      <c r="ACB48" s="131"/>
      <c r="ACC48" s="131"/>
      <c r="ACD48" s="131"/>
      <c r="ACE48" s="131"/>
      <c r="ACF48" s="131"/>
      <c r="ACG48" s="131"/>
      <c r="ACH48" s="131"/>
      <c r="ACI48" s="131"/>
      <c r="ACJ48" s="131"/>
      <c r="ACK48" s="131"/>
      <c r="ACL48" s="131"/>
      <c r="ACM48" s="131"/>
      <c r="ACN48" s="131"/>
      <c r="ACO48" s="131"/>
      <c r="ACP48" s="131"/>
      <c r="ACQ48" s="131"/>
      <c r="ACR48" s="131"/>
      <c r="ACS48" s="131"/>
      <c r="ACT48" s="131"/>
      <c r="ACU48" s="131"/>
      <c r="ACV48" s="131"/>
      <c r="ACW48" s="131"/>
      <c r="ACX48" s="131"/>
      <c r="ACY48" s="131"/>
      <c r="ACZ48" s="131"/>
      <c r="ADA48" s="131"/>
      <c r="ADB48" s="131"/>
      <c r="ADC48" s="131"/>
      <c r="ADD48" s="131"/>
      <c r="ADE48" s="131"/>
      <c r="ADF48" s="131"/>
      <c r="ADG48" s="131"/>
      <c r="ADH48" s="131"/>
      <c r="ADI48" s="131"/>
      <c r="ADJ48" s="131"/>
      <c r="ADK48" s="131"/>
      <c r="ADL48" s="131"/>
      <c r="ADM48" s="131"/>
      <c r="ADN48" s="131"/>
      <c r="ADO48" s="131"/>
      <c r="ADP48" s="131"/>
      <c r="ADQ48" s="131"/>
      <c r="ADR48" s="131"/>
      <c r="ADS48" s="131"/>
      <c r="ADT48" s="131"/>
      <c r="ADU48" s="131"/>
      <c r="ADV48" s="131"/>
      <c r="ADW48" s="131"/>
      <c r="ADX48" s="131"/>
      <c r="ADY48" s="131"/>
      <c r="ADZ48" s="131"/>
      <c r="AEA48" s="131"/>
      <c r="AEB48" s="131"/>
      <c r="AEC48" s="131"/>
      <c r="AED48" s="131"/>
      <c r="AEE48" s="131"/>
      <c r="AEF48" s="131"/>
      <c r="AEG48" s="131"/>
      <c r="AEH48" s="131"/>
      <c r="AEI48" s="131"/>
      <c r="AEJ48" s="131"/>
      <c r="AEK48" s="131"/>
      <c r="AEL48" s="131"/>
      <c r="AEM48" s="131"/>
      <c r="AEN48" s="131"/>
      <c r="AEO48" s="131"/>
      <c r="AEP48" s="131"/>
      <c r="AEQ48" s="131"/>
      <c r="AER48" s="131"/>
      <c r="AES48" s="131"/>
      <c r="AET48" s="131"/>
      <c r="AEU48" s="131"/>
      <c r="AEV48" s="131"/>
      <c r="AEW48" s="131"/>
      <c r="AEX48" s="131"/>
      <c r="AEY48" s="131"/>
      <c r="AEZ48" s="131"/>
      <c r="AFA48" s="131"/>
      <c r="AFB48" s="131"/>
      <c r="AFC48" s="131"/>
      <c r="AFD48" s="131"/>
      <c r="AFE48" s="131"/>
      <c r="AFF48" s="131"/>
      <c r="AFG48" s="131"/>
      <c r="AFH48" s="131"/>
      <c r="AFI48" s="131"/>
      <c r="AFJ48" s="131"/>
      <c r="AFK48" s="131"/>
      <c r="AFL48" s="131"/>
      <c r="AFM48" s="131"/>
      <c r="AFN48" s="131"/>
      <c r="AFO48" s="131"/>
      <c r="AFP48" s="131"/>
      <c r="AFQ48" s="131"/>
      <c r="AFR48" s="131"/>
      <c r="AFS48" s="131"/>
      <c r="AFT48" s="131"/>
      <c r="AFU48" s="131"/>
      <c r="AFV48" s="131"/>
      <c r="AFW48" s="131"/>
      <c r="AFX48" s="131"/>
      <c r="AFY48" s="131"/>
      <c r="AFZ48" s="131"/>
      <c r="AGA48" s="131"/>
      <c r="AGB48" s="131"/>
      <c r="AGC48" s="131"/>
      <c r="AGD48" s="131"/>
      <c r="AGE48" s="131"/>
      <c r="AGF48" s="131"/>
      <c r="AGG48" s="131"/>
      <c r="AGH48" s="131"/>
      <c r="AGI48" s="131"/>
      <c r="AGJ48" s="131"/>
      <c r="AGK48" s="131"/>
      <c r="AGL48" s="131"/>
      <c r="AGM48" s="131"/>
      <c r="AGN48" s="131"/>
      <c r="AGO48" s="131"/>
      <c r="AGP48" s="131"/>
      <c r="AGQ48" s="131"/>
      <c r="AGR48" s="131"/>
      <c r="AGS48" s="131"/>
      <c r="AGT48" s="131"/>
      <c r="AGU48" s="131"/>
      <c r="AGV48" s="131"/>
      <c r="AGW48" s="131"/>
      <c r="AGX48" s="131"/>
      <c r="AGY48" s="131"/>
      <c r="AGZ48" s="131"/>
      <c r="AHA48" s="131"/>
      <c r="AHB48" s="131"/>
      <c r="AHC48" s="131"/>
      <c r="AHD48" s="131"/>
      <c r="AHE48" s="131"/>
      <c r="AHF48" s="131"/>
      <c r="AHG48" s="131"/>
      <c r="AHH48" s="131"/>
      <c r="AHI48" s="131"/>
      <c r="AHJ48" s="131"/>
      <c r="AHK48" s="131"/>
      <c r="AHL48" s="131"/>
      <c r="AHM48" s="131"/>
      <c r="AHN48" s="131"/>
      <c r="AHO48" s="131"/>
      <c r="AHP48" s="131"/>
      <c r="AHQ48" s="131"/>
      <c r="AHR48" s="131"/>
      <c r="AHS48" s="131"/>
      <c r="AHT48" s="131"/>
      <c r="AHU48" s="131"/>
      <c r="AHV48" s="131"/>
      <c r="AHW48" s="131"/>
      <c r="AHX48" s="131"/>
      <c r="AHY48" s="131"/>
      <c r="AHZ48" s="131"/>
      <c r="AIA48" s="131"/>
      <c r="AIB48" s="131"/>
      <c r="AIC48" s="131"/>
      <c r="AID48" s="131"/>
      <c r="AIE48" s="131"/>
      <c r="AIF48" s="131"/>
      <c r="AIG48" s="131"/>
      <c r="AIH48" s="131"/>
      <c r="AII48" s="131"/>
      <c r="AIJ48" s="131"/>
      <c r="AIK48" s="131"/>
      <c r="AIL48" s="131"/>
      <c r="AIM48" s="131"/>
      <c r="AIN48" s="131"/>
      <c r="AIO48" s="131"/>
      <c r="AIP48" s="131"/>
      <c r="AIQ48" s="131"/>
      <c r="AIR48" s="131"/>
      <c r="AIS48" s="131"/>
      <c r="AIT48" s="131"/>
      <c r="AIU48" s="131"/>
      <c r="AIV48" s="131"/>
      <c r="AIW48" s="131"/>
      <c r="AIX48" s="131"/>
      <c r="AIY48" s="131"/>
      <c r="AIZ48" s="131"/>
      <c r="AJA48" s="131"/>
      <c r="AJB48" s="131"/>
      <c r="AJC48" s="131"/>
      <c r="AJD48" s="131"/>
      <c r="AJE48" s="131"/>
      <c r="AJF48" s="131"/>
      <c r="AJG48" s="131"/>
      <c r="AJH48" s="131"/>
      <c r="AJI48" s="131"/>
      <c r="AJJ48" s="131"/>
      <c r="AJK48" s="131"/>
      <c r="AJL48" s="131"/>
      <c r="AJM48" s="131"/>
      <c r="AJN48" s="131"/>
      <c r="AJO48" s="131"/>
      <c r="AJP48" s="131"/>
      <c r="AJQ48" s="131"/>
      <c r="AJR48" s="131"/>
      <c r="AJS48" s="131"/>
      <c r="AJT48" s="131"/>
      <c r="AJU48" s="131"/>
      <c r="AJV48" s="131"/>
      <c r="AJW48" s="131"/>
      <c r="AJX48" s="131"/>
      <c r="AJY48" s="131"/>
      <c r="AJZ48" s="131"/>
      <c r="AKA48" s="131"/>
      <c r="AKB48" s="131"/>
      <c r="AKC48" s="131"/>
      <c r="AKD48" s="131"/>
      <c r="AKE48" s="131"/>
      <c r="AKF48" s="131"/>
      <c r="AKG48" s="131"/>
      <c r="AKH48" s="131"/>
      <c r="AKI48" s="131"/>
      <c r="AKJ48" s="131"/>
      <c r="AKK48" s="131"/>
      <c r="AKL48" s="131"/>
      <c r="AKM48" s="131"/>
      <c r="AKN48" s="131"/>
      <c r="AKO48" s="131"/>
      <c r="AKP48" s="131"/>
      <c r="AKQ48" s="131"/>
      <c r="AKR48" s="131"/>
      <c r="AKS48" s="131"/>
      <c r="AKT48" s="131"/>
      <c r="AKU48" s="131"/>
      <c r="AKV48" s="131"/>
      <c r="AKW48" s="131"/>
      <c r="AKX48" s="131"/>
      <c r="AKY48" s="131"/>
      <c r="AKZ48" s="131"/>
      <c r="ALA48" s="131"/>
      <c r="ALB48" s="131"/>
      <c r="ALC48" s="131"/>
      <c r="ALD48" s="131"/>
      <c r="ALE48" s="131"/>
      <c r="ALF48" s="131"/>
      <c r="ALG48" s="131"/>
      <c r="ALH48" s="131"/>
      <c r="ALI48" s="131"/>
      <c r="ALJ48" s="131"/>
      <c r="ALK48" s="131"/>
      <c r="ALL48" s="131"/>
      <c r="ALM48" s="131"/>
      <c r="ALN48" s="131"/>
      <c r="ALO48" s="131"/>
      <c r="ALP48" s="131"/>
      <c r="ALQ48" s="131"/>
      <c r="ALR48" s="131"/>
      <c r="ALS48" s="131"/>
      <c r="ALT48" s="131"/>
      <c r="ALU48" s="131"/>
      <c r="ALV48" s="131"/>
      <c r="ALW48" s="131"/>
      <c r="ALX48" s="131"/>
      <c r="ALY48" s="131"/>
      <c r="ALZ48" s="131"/>
      <c r="AMA48" s="131"/>
      <c r="AMB48" s="131"/>
      <c r="AMC48" s="131"/>
      <c r="AMD48" s="131"/>
      <c r="AME48" s="131"/>
      <c r="AMF48" s="131"/>
      <c r="AMG48" s="131"/>
      <c r="AMH48" s="131"/>
      <c r="AMI48" s="131"/>
      <c r="AMJ48" s="131"/>
      <c r="AMK48" s="131"/>
      <c r="AML48" s="131"/>
      <c r="AMM48" s="131"/>
      <c r="AMN48" s="131"/>
      <c r="AMO48" s="131"/>
      <c r="AMP48" s="131"/>
      <c r="AMQ48" s="131"/>
      <c r="AMR48" s="131"/>
      <c r="AMS48" s="131"/>
      <c r="AMT48" s="131"/>
      <c r="AMU48" s="131"/>
      <c r="AMV48" s="131"/>
      <c r="AMW48" s="131"/>
      <c r="AMX48" s="131"/>
      <c r="AMY48" s="131"/>
      <c r="AMZ48" s="131"/>
      <c r="ANA48" s="131"/>
      <c r="ANB48" s="131"/>
      <c r="ANC48" s="131"/>
      <c r="AND48" s="131"/>
      <c r="ANE48" s="131"/>
      <c r="ANF48" s="131"/>
      <c r="ANG48" s="131"/>
      <c r="ANH48" s="131"/>
      <c r="ANI48" s="131"/>
      <c r="ANJ48" s="131"/>
      <c r="ANK48" s="131"/>
      <c r="ANL48" s="131"/>
      <c r="ANM48" s="131"/>
      <c r="ANN48" s="131"/>
      <c r="ANO48" s="131"/>
      <c r="ANP48" s="131"/>
      <c r="ANQ48" s="131"/>
      <c r="ANR48" s="131"/>
      <c r="ANS48" s="131"/>
      <c r="ANT48" s="131"/>
      <c r="ANU48" s="131"/>
      <c r="ANV48" s="131"/>
      <c r="ANW48" s="131"/>
      <c r="ANX48" s="131"/>
      <c r="ANY48" s="131"/>
      <c r="ANZ48" s="131"/>
      <c r="AOA48" s="131"/>
      <c r="AOB48" s="131"/>
      <c r="AOC48" s="131"/>
      <c r="AOD48" s="131"/>
      <c r="AOE48" s="131"/>
      <c r="AOF48" s="131"/>
      <c r="AOG48" s="131"/>
      <c r="AOH48" s="131"/>
      <c r="AOI48" s="131"/>
      <c r="AOJ48" s="131"/>
      <c r="AOK48" s="131"/>
      <c r="AOL48" s="131"/>
      <c r="AOM48" s="131"/>
      <c r="AON48" s="131"/>
      <c r="AOO48" s="131"/>
      <c r="AOP48" s="131"/>
      <c r="AOQ48" s="131"/>
      <c r="AOR48" s="131"/>
      <c r="AOS48" s="131"/>
      <c r="AOT48" s="131"/>
      <c r="AOU48" s="131"/>
      <c r="AOV48" s="131"/>
      <c r="AOW48" s="131"/>
      <c r="AOX48" s="131"/>
      <c r="AOY48" s="131"/>
      <c r="AOZ48" s="131"/>
      <c r="APA48" s="131"/>
      <c r="APB48" s="131"/>
      <c r="APC48" s="131"/>
      <c r="APD48" s="131"/>
      <c r="APE48" s="131"/>
      <c r="APF48" s="131"/>
      <c r="APG48" s="131"/>
      <c r="APH48" s="131"/>
      <c r="API48" s="131"/>
      <c r="APJ48" s="131"/>
      <c r="APK48" s="131"/>
      <c r="APL48" s="131"/>
      <c r="APM48" s="131"/>
      <c r="APN48" s="131"/>
      <c r="APO48" s="131"/>
      <c r="APP48" s="131"/>
      <c r="APQ48" s="131"/>
      <c r="APR48" s="131"/>
      <c r="APS48" s="131"/>
      <c r="APT48" s="131"/>
      <c r="APU48" s="131"/>
      <c r="APV48" s="131"/>
      <c r="APW48" s="131"/>
      <c r="APX48" s="131"/>
      <c r="APY48" s="131"/>
      <c r="APZ48" s="131"/>
      <c r="AQA48" s="131"/>
      <c r="AQB48" s="131"/>
      <c r="AQC48" s="131"/>
      <c r="AQD48" s="131"/>
      <c r="AQE48" s="131"/>
      <c r="AQF48" s="131"/>
      <c r="AQG48" s="131"/>
      <c r="AQH48" s="131"/>
      <c r="AQI48" s="131"/>
      <c r="AQJ48" s="131"/>
      <c r="AQK48" s="131"/>
      <c r="AQL48" s="131"/>
      <c r="AQM48" s="131"/>
      <c r="AQN48" s="131"/>
      <c r="AQO48" s="131"/>
      <c r="AQP48" s="131"/>
      <c r="AQQ48" s="131"/>
      <c r="AQR48" s="131"/>
      <c r="AQS48" s="131"/>
      <c r="AQT48" s="131"/>
      <c r="AQU48" s="131"/>
      <c r="AQV48" s="131"/>
      <c r="AQW48" s="131"/>
      <c r="AQX48" s="131"/>
      <c r="AQY48" s="131"/>
      <c r="AQZ48" s="131"/>
      <c r="ARA48" s="131"/>
      <c r="ARB48" s="131"/>
      <c r="ARC48" s="131"/>
      <c r="ARD48" s="131"/>
      <c r="ARE48" s="131"/>
      <c r="ARF48" s="131"/>
      <c r="ARG48" s="131"/>
      <c r="ARH48" s="131"/>
      <c r="ARI48" s="131"/>
      <c r="ARJ48" s="131"/>
      <c r="ARK48" s="131"/>
      <c r="ARL48" s="131"/>
      <c r="ARM48" s="131"/>
      <c r="ARN48" s="131"/>
      <c r="ARO48" s="131"/>
      <c r="ARP48" s="131"/>
      <c r="ARQ48" s="131"/>
      <c r="ARR48" s="131"/>
      <c r="ARS48" s="131"/>
      <c r="ART48" s="131"/>
      <c r="ARU48" s="131"/>
      <c r="ARV48" s="131"/>
      <c r="ARW48" s="131"/>
      <c r="ARX48" s="131"/>
      <c r="ARY48" s="131"/>
      <c r="ARZ48" s="131"/>
      <c r="ASA48" s="131"/>
      <c r="ASB48" s="131"/>
      <c r="ASC48" s="131"/>
      <c r="ASD48" s="131"/>
      <c r="ASE48" s="131"/>
      <c r="ASF48" s="131"/>
      <c r="ASG48" s="131"/>
      <c r="ASH48" s="131"/>
      <c r="ASI48" s="131"/>
      <c r="ASJ48" s="131"/>
      <c r="ASK48" s="131"/>
      <c r="ASL48" s="131"/>
      <c r="ASM48" s="131"/>
      <c r="ASN48" s="131"/>
      <c r="ASO48" s="131"/>
      <c r="ASP48" s="131"/>
      <c r="ASQ48" s="131"/>
      <c r="ASR48" s="131"/>
      <c r="ASS48" s="131"/>
      <c r="AST48" s="131"/>
      <c r="ASU48" s="131"/>
      <c r="ASV48" s="131"/>
      <c r="ASW48" s="131"/>
      <c r="ASX48" s="131"/>
      <c r="ASY48" s="131"/>
      <c r="ASZ48" s="131"/>
      <c r="ATA48" s="131"/>
      <c r="ATB48" s="131"/>
      <c r="ATC48" s="131"/>
      <c r="ATD48" s="131"/>
      <c r="ATE48" s="131"/>
      <c r="ATF48" s="131"/>
      <c r="ATG48" s="131"/>
      <c r="ATH48" s="131"/>
      <c r="ATI48" s="131"/>
      <c r="ATJ48" s="131"/>
      <c r="ATK48" s="131"/>
      <c r="ATL48" s="131"/>
      <c r="ATM48" s="131"/>
      <c r="ATN48" s="131"/>
      <c r="ATO48" s="131"/>
      <c r="ATP48" s="131"/>
      <c r="ATQ48" s="131"/>
      <c r="ATR48" s="131"/>
      <c r="ATS48" s="131"/>
      <c r="ATT48" s="131"/>
      <c r="ATU48" s="131"/>
      <c r="ATV48" s="131"/>
      <c r="ATW48" s="131"/>
      <c r="ATX48" s="131"/>
      <c r="ATY48" s="131"/>
      <c r="ATZ48" s="131"/>
      <c r="AUA48" s="131"/>
      <c r="AUB48" s="131"/>
      <c r="AUC48" s="131"/>
      <c r="AUD48" s="131"/>
      <c r="AUE48" s="131"/>
      <c r="AUF48" s="131"/>
      <c r="AUG48" s="131"/>
      <c r="AUH48" s="131"/>
      <c r="AUI48" s="131"/>
      <c r="AUJ48" s="131"/>
      <c r="AUK48" s="131"/>
      <c r="AUL48" s="131"/>
      <c r="AUM48" s="131"/>
      <c r="AUN48" s="131"/>
      <c r="AUO48" s="131"/>
      <c r="AUP48" s="131"/>
      <c r="AUQ48" s="131"/>
      <c r="AUR48" s="131"/>
      <c r="AUS48" s="131"/>
      <c r="AUT48" s="131"/>
      <c r="AUU48" s="131"/>
      <c r="AUV48" s="131"/>
      <c r="AUW48" s="131"/>
      <c r="AUX48" s="131"/>
      <c r="AUY48" s="131"/>
      <c r="AUZ48" s="131"/>
      <c r="AVA48" s="131"/>
      <c r="AVB48" s="131"/>
      <c r="AVC48" s="131"/>
      <c r="AVD48" s="131"/>
      <c r="AVE48" s="131"/>
      <c r="AVF48" s="131"/>
      <c r="AVG48" s="131"/>
      <c r="AVH48" s="131"/>
      <c r="AVI48" s="131"/>
      <c r="AVJ48" s="131"/>
      <c r="AVK48" s="131"/>
      <c r="AVL48" s="131"/>
      <c r="AVM48" s="131"/>
      <c r="AVN48" s="131"/>
      <c r="AVO48" s="131"/>
      <c r="AVP48" s="131"/>
      <c r="AVQ48" s="131"/>
      <c r="AVR48" s="131"/>
      <c r="AVS48" s="131"/>
      <c r="AVT48" s="131"/>
      <c r="AVU48" s="131"/>
      <c r="AVV48" s="131"/>
      <c r="AVW48" s="131"/>
      <c r="AVX48" s="131"/>
      <c r="AVY48" s="131"/>
      <c r="AVZ48" s="131"/>
      <c r="AWA48" s="131"/>
      <c r="AWB48" s="131"/>
      <c r="AWC48" s="131"/>
      <c r="AWD48" s="131"/>
      <c r="AWE48" s="131"/>
      <c r="AWF48" s="131"/>
      <c r="AWG48" s="131"/>
      <c r="AWH48" s="131"/>
      <c r="AWI48" s="131"/>
      <c r="AWJ48" s="131"/>
      <c r="AWK48" s="131"/>
      <c r="AWL48" s="131"/>
      <c r="AWM48" s="131"/>
      <c r="AWN48" s="131"/>
      <c r="AWO48" s="131"/>
      <c r="AWP48" s="131"/>
      <c r="AWQ48" s="131"/>
      <c r="AWR48" s="131"/>
      <c r="AWS48" s="131"/>
      <c r="AWT48" s="131"/>
      <c r="AWU48" s="131"/>
      <c r="AWV48" s="131"/>
      <c r="AWW48" s="131"/>
      <c r="AWX48" s="131"/>
      <c r="AWY48" s="131"/>
      <c r="AWZ48" s="131"/>
      <c r="AXA48" s="131"/>
      <c r="AXB48" s="131"/>
      <c r="AXC48" s="131"/>
      <c r="AXD48" s="131"/>
      <c r="AXE48" s="131"/>
      <c r="AXF48" s="131"/>
      <c r="AXG48" s="131"/>
      <c r="AXH48" s="131"/>
      <c r="AXI48" s="131"/>
      <c r="AXJ48" s="131"/>
      <c r="AXK48" s="131"/>
      <c r="AXL48" s="131"/>
      <c r="AXM48" s="131"/>
      <c r="AXN48" s="131"/>
      <c r="AXO48" s="131"/>
      <c r="AXP48" s="131"/>
      <c r="AXQ48" s="131"/>
      <c r="AXR48" s="131"/>
      <c r="AXS48" s="131"/>
      <c r="AXT48" s="131"/>
      <c r="AXU48" s="131"/>
      <c r="AXV48" s="131"/>
      <c r="AXW48" s="131"/>
      <c r="AXX48" s="131"/>
      <c r="AXY48" s="131"/>
      <c r="AXZ48" s="131"/>
      <c r="AYA48" s="131"/>
      <c r="AYB48" s="131"/>
      <c r="AYC48" s="131"/>
      <c r="AYD48" s="131"/>
      <c r="AYE48" s="131"/>
      <c r="AYF48" s="131"/>
      <c r="AYG48" s="131"/>
      <c r="AYH48" s="131"/>
      <c r="AYI48" s="131"/>
      <c r="AYJ48" s="131"/>
      <c r="AYK48" s="131"/>
      <c r="AYL48" s="131"/>
      <c r="AYM48" s="131"/>
      <c r="AYN48" s="131"/>
      <c r="AYO48" s="131"/>
      <c r="AYP48" s="131"/>
      <c r="AYQ48" s="131"/>
      <c r="AYR48" s="131"/>
      <c r="AYS48" s="131"/>
      <c r="AYT48" s="131"/>
      <c r="AYU48" s="131"/>
      <c r="AYV48" s="131"/>
      <c r="AYW48" s="131"/>
      <c r="AYX48" s="131"/>
      <c r="AYY48" s="131"/>
      <c r="AYZ48" s="131"/>
      <c r="AZA48" s="131"/>
      <c r="AZB48" s="131"/>
      <c r="AZC48" s="131"/>
      <c r="AZD48" s="131"/>
      <c r="AZE48" s="131"/>
      <c r="AZF48" s="131"/>
      <c r="AZG48" s="131"/>
      <c r="AZH48" s="131"/>
      <c r="AZI48" s="131"/>
      <c r="AZJ48" s="131"/>
      <c r="AZK48" s="131"/>
      <c r="AZL48" s="131"/>
      <c r="AZM48" s="131"/>
      <c r="AZN48" s="131"/>
      <c r="AZO48" s="131"/>
      <c r="AZP48" s="131"/>
      <c r="AZQ48" s="131"/>
      <c r="AZR48" s="131"/>
      <c r="AZS48" s="131"/>
      <c r="AZT48" s="131"/>
      <c r="AZU48" s="131"/>
      <c r="AZV48" s="131"/>
      <c r="AZW48" s="131"/>
      <c r="AZX48" s="131"/>
      <c r="AZY48" s="131"/>
      <c r="AZZ48" s="131"/>
      <c r="BAA48" s="131"/>
      <c r="BAB48" s="131"/>
      <c r="BAC48" s="131"/>
      <c r="BAD48" s="131"/>
      <c r="BAE48" s="131"/>
      <c r="BAF48" s="131"/>
      <c r="BAG48" s="131"/>
      <c r="BAH48" s="131"/>
      <c r="BAI48" s="131"/>
      <c r="BAJ48" s="131"/>
      <c r="BAK48" s="131"/>
      <c r="BAL48" s="131"/>
      <c r="BAM48" s="131"/>
      <c r="BAN48" s="131"/>
      <c r="BAO48" s="131"/>
      <c r="BAP48" s="131"/>
      <c r="BAQ48" s="131"/>
      <c r="BAR48" s="131"/>
      <c r="BAS48" s="131"/>
      <c r="BAT48" s="131"/>
      <c r="BAU48" s="131"/>
      <c r="BAV48" s="131"/>
      <c r="BAW48" s="131"/>
      <c r="BAX48" s="131"/>
      <c r="BAY48" s="131"/>
      <c r="BAZ48" s="131"/>
      <c r="BBA48" s="131"/>
      <c r="BBB48" s="131"/>
      <c r="BBC48" s="131"/>
      <c r="BBD48" s="131"/>
      <c r="BBE48" s="131"/>
      <c r="BBF48" s="131"/>
      <c r="BBG48" s="131"/>
      <c r="BBH48" s="131"/>
      <c r="BBI48" s="131"/>
      <c r="BBJ48" s="131"/>
      <c r="BBK48" s="131"/>
      <c r="BBL48" s="131"/>
      <c r="BBM48" s="131"/>
      <c r="BBN48" s="131"/>
      <c r="BBO48" s="131"/>
      <c r="BBP48" s="131"/>
      <c r="BBQ48" s="131"/>
      <c r="BBR48" s="131"/>
      <c r="BBS48" s="131"/>
      <c r="BBT48" s="131"/>
      <c r="BBU48" s="131"/>
      <c r="BBV48" s="131"/>
      <c r="BBW48" s="131"/>
      <c r="BBX48" s="131"/>
      <c r="BBY48" s="131"/>
      <c r="BBZ48" s="131"/>
      <c r="BCA48" s="131"/>
      <c r="BCB48" s="131"/>
      <c r="BCC48" s="131"/>
      <c r="BCD48" s="131"/>
      <c r="BCE48" s="131"/>
      <c r="BCF48" s="131"/>
      <c r="BCG48" s="131"/>
      <c r="BCH48" s="131"/>
      <c r="BCI48" s="131"/>
      <c r="BCJ48" s="131"/>
      <c r="BCK48" s="131"/>
      <c r="BCL48" s="131"/>
      <c r="BCM48" s="131"/>
      <c r="BCN48" s="131"/>
      <c r="BCO48" s="131"/>
      <c r="BCP48" s="131"/>
      <c r="BCQ48" s="131"/>
      <c r="BCR48" s="131"/>
      <c r="BCS48" s="131"/>
      <c r="BCT48" s="131"/>
      <c r="BCU48" s="131"/>
      <c r="BCV48" s="131"/>
      <c r="BCW48" s="131"/>
      <c r="BCX48" s="131"/>
      <c r="BCY48" s="131"/>
      <c r="BCZ48" s="131"/>
      <c r="BDA48" s="131"/>
      <c r="BDB48" s="131"/>
      <c r="BDC48" s="131"/>
      <c r="BDD48" s="131"/>
      <c r="BDE48" s="131"/>
      <c r="BDF48" s="131"/>
      <c r="BDG48" s="131"/>
      <c r="BDH48" s="131"/>
      <c r="BDI48" s="131"/>
      <c r="BDJ48" s="131"/>
      <c r="BDK48" s="131"/>
      <c r="BDL48" s="131"/>
      <c r="BDM48" s="131"/>
      <c r="BDN48" s="131"/>
      <c r="BDO48" s="131"/>
      <c r="BDP48" s="131"/>
      <c r="BDQ48" s="131"/>
      <c r="BDR48" s="131"/>
      <c r="BDS48" s="131"/>
      <c r="BDT48" s="131"/>
      <c r="BDU48" s="131"/>
      <c r="BDV48" s="131"/>
      <c r="BDW48" s="131"/>
      <c r="BDX48" s="131"/>
      <c r="BDY48" s="131"/>
      <c r="BDZ48" s="131"/>
      <c r="BEA48" s="131"/>
      <c r="BEB48" s="131"/>
      <c r="BEC48" s="131"/>
      <c r="BED48" s="131"/>
      <c r="BEE48" s="131"/>
      <c r="BEF48" s="131"/>
      <c r="BEG48" s="131"/>
      <c r="BEH48" s="131"/>
      <c r="BEI48" s="131"/>
      <c r="BEJ48" s="131"/>
      <c r="BEK48" s="131"/>
      <c r="BEL48" s="131"/>
      <c r="BEM48" s="131"/>
      <c r="BEN48" s="131"/>
      <c r="BEO48" s="131"/>
      <c r="BEP48" s="131"/>
      <c r="BEQ48" s="131"/>
      <c r="BER48" s="131"/>
      <c r="BES48" s="131"/>
      <c r="BET48" s="131"/>
      <c r="BEU48" s="131"/>
      <c r="BEV48" s="131"/>
      <c r="BEW48" s="131"/>
      <c r="BEX48" s="131"/>
      <c r="BEY48" s="131"/>
      <c r="BEZ48" s="131"/>
      <c r="BFA48" s="131"/>
      <c r="BFB48" s="131"/>
      <c r="BFC48" s="131"/>
      <c r="BFD48" s="131"/>
      <c r="BFE48" s="131"/>
      <c r="BFF48" s="131"/>
      <c r="BFG48" s="131"/>
      <c r="BFH48" s="131"/>
      <c r="BFI48" s="131"/>
      <c r="BFJ48" s="131"/>
      <c r="BFK48" s="131"/>
      <c r="BFL48" s="131"/>
      <c r="BFM48" s="131"/>
      <c r="BFN48" s="131"/>
      <c r="BFO48" s="131"/>
      <c r="BFP48" s="131"/>
      <c r="BFQ48" s="131"/>
      <c r="BFR48" s="131"/>
      <c r="BFS48" s="131"/>
      <c r="BFT48" s="131"/>
      <c r="BFU48" s="131"/>
      <c r="BFV48" s="131"/>
      <c r="BFW48" s="131"/>
      <c r="BFX48" s="131"/>
      <c r="BFY48" s="131"/>
      <c r="BFZ48" s="131"/>
      <c r="BGA48" s="131"/>
      <c r="BGB48" s="131"/>
      <c r="BGC48" s="131"/>
      <c r="BGD48" s="131"/>
      <c r="BGE48" s="131"/>
      <c r="BGF48" s="131"/>
      <c r="BGG48" s="131"/>
      <c r="BGH48" s="131"/>
      <c r="BGI48" s="131"/>
      <c r="BGJ48" s="131"/>
      <c r="BGK48" s="131"/>
      <c r="BGL48" s="131"/>
      <c r="BGM48" s="131"/>
      <c r="BGN48" s="131"/>
      <c r="BGO48" s="131"/>
      <c r="BGP48" s="131"/>
      <c r="BGQ48" s="131"/>
      <c r="BGR48" s="131"/>
      <c r="BGS48" s="131"/>
      <c r="BGT48" s="131"/>
      <c r="BGU48" s="131"/>
      <c r="BGV48" s="131"/>
      <c r="BGW48" s="131"/>
      <c r="BGX48" s="131"/>
      <c r="BGY48" s="131"/>
      <c r="BGZ48" s="131"/>
      <c r="BHA48" s="131"/>
      <c r="BHB48" s="131"/>
      <c r="BHC48" s="131"/>
      <c r="BHD48" s="131"/>
      <c r="BHE48" s="131"/>
      <c r="BHF48" s="131"/>
      <c r="BHG48" s="131"/>
      <c r="BHH48" s="131"/>
      <c r="BHI48" s="131"/>
      <c r="BHJ48" s="131"/>
      <c r="BHK48" s="131"/>
      <c r="BHL48" s="131"/>
      <c r="BHM48" s="131"/>
      <c r="BHN48" s="131"/>
      <c r="BHO48" s="131"/>
      <c r="BHP48" s="131"/>
      <c r="BHQ48" s="131"/>
      <c r="BHR48" s="131"/>
      <c r="BHS48" s="131"/>
      <c r="BHT48" s="131"/>
      <c r="BHU48" s="131"/>
      <c r="BHV48" s="131"/>
      <c r="BHW48" s="131"/>
      <c r="BHX48" s="131"/>
      <c r="BHY48" s="131"/>
      <c r="BHZ48" s="131"/>
      <c r="BIA48" s="131"/>
      <c r="BIB48" s="131"/>
      <c r="BIC48" s="131"/>
      <c r="BID48" s="131"/>
      <c r="BIE48" s="131"/>
      <c r="BIF48" s="131"/>
      <c r="BIG48" s="131"/>
      <c r="BIH48" s="131"/>
      <c r="BII48" s="131"/>
      <c r="BIJ48" s="131"/>
      <c r="BIK48" s="131"/>
      <c r="BIL48" s="131"/>
      <c r="BIM48" s="131"/>
      <c r="BIN48" s="131"/>
      <c r="BIO48" s="131"/>
      <c r="BIP48" s="131"/>
      <c r="BIQ48" s="131"/>
      <c r="BIR48" s="131"/>
      <c r="BIS48" s="131"/>
      <c r="BIT48" s="131"/>
      <c r="BIU48" s="131"/>
      <c r="BIV48" s="131"/>
      <c r="BIW48" s="131"/>
      <c r="BIX48" s="131"/>
      <c r="BIY48" s="131"/>
      <c r="BIZ48" s="131"/>
      <c r="BJA48" s="131"/>
      <c r="BJB48" s="131"/>
      <c r="BJC48" s="131"/>
      <c r="BJD48" s="131"/>
      <c r="BJE48" s="131"/>
      <c r="BJF48" s="131"/>
      <c r="BJG48" s="131"/>
      <c r="BJH48" s="131"/>
      <c r="BJI48" s="131"/>
      <c r="BJJ48" s="131"/>
      <c r="BJK48" s="131"/>
      <c r="BJL48" s="131"/>
      <c r="BJM48" s="131"/>
      <c r="BJN48" s="131"/>
      <c r="BJO48" s="131"/>
      <c r="BJP48" s="131"/>
      <c r="BJQ48" s="131"/>
      <c r="BJR48" s="131"/>
      <c r="BJS48" s="131"/>
      <c r="BJT48" s="131"/>
      <c r="BJU48" s="131"/>
      <c r="BJV48" s="131"/>
      <c r="BJW48" s="131"/>
      <c r="BJX48" s="131"/>
      <c r="BJY48" s="131"/>
      <c r="BJZ48" s="131"/>
      <c r="BKA48" s="131"/>
      <c r="BKB48" s="131"/>
      <c r="BKC48" s="131"/>
      <c r="BKD48" s="131"/>
      <c r="BKE48" s="131"/>
      <c r="BKF48" s="131"/>
      <c r="BKG48" s="131"/>
      <c r="BKH48" s="131"/>
      <c r="BKI48" s="131"/>
      <c r="BKJ48" s="131"/>
      <c r="BKK48" s="131"/>
      <c r="BKL48" s="131"/>
      <c r="BKM48" s="131"/>
      <c r="BKN48" s="131"/>
      <c r="BKO48" s="131"/>
      <c r="BKP48" s="131"/>
      <c r="BKQ48" s="131"/>
      <c r="BKR48" s="131"/>
      <c r="BKS48" s="131"/>
      <c r="BKT48" s="131"/>
      <c r="BKU48" s="131"/>
      <c r="BKV48" s="131"/>
      <c r="BKW48" s="131"/>
      <c r="BKX48" s="131"/>
      <c r="BKY48" s="131"/>
      <c r="BKZ48" s="131"/>
      <c r="BLA48" s="131"/>
      <c r="BLB48" s="131"/>
      <c r="BLC48" s="131"/>
      <c r="BLD48" s="131"/>
      <c r="BLE48" s="131"/>
      <c r="BLF48" s="131"/>
      <c r="BLG48" s="131"/>
      <c r="BLH48" s="131"/>
      <c r="BLI48" s="131"/>
      <c r="BLJ48" s="131"/>
      <c r="BLK48" s="131"/>
      <c r="BLL48" s="131"/>
      <c r="BLM48" s="131"/>
      <c r="BLN48" s="131"/>
      <c r="BLO48" s="131"/>
      <c r="BLP48" s="131"/>
      <c r="BLQ48" s="131"/>
      <c r="BLR48" s="131"/>
      <c r="BLS48" s="131"/>
      <c r="BLT48" s="131"/>
      <c r="BLU48" s="131"/>
      <c r="BLV48" s="131"/>
      <c r="BLW48" s="131"/>
      <c r="BLX48" s="131"/>
      <c r="BLY48" s="131"/>
      <c r="BLZ48" s="131"/>
      <c r="BMA48" s="131"/>
      <c r="BMB48" s="131"/>
      <c r="BMC48" s="131"/>
      <c r="BMD48" s="131"/>
      <c r="BME48" s="131"/>
      <c r="BMF48" s="131"/>
      <c r="BMG48" s="131"/>
      <c r="BMH48" s="131"/>
      <c r="BMI48" s="131"/>
      <c r="BMJ48" s="131"/>
      <c r="BMK48" s="131"/>
      <c r="BML48" s="131"/>
      <c r="BMM48" s="131"/>
      <c r="BMN48" s="131"/>
      <c r="BMO48" s="131"/>
      <c r="BMP48" s="131"/>
      <c r="BMQ48" s="131"/>
      <c r="BMR48" s="131"/>
      <c r="BMS48" s="131"/>
      <c r="BMT48" s="131"/>
      <c r="BMU48" s="131"/>
      <c r="BMV48" s="131"/>
      <c r="BMW48" s="131"/>
      <c r="BMX48" s="131"/>
      <c r="BMY48" s="131"/>
      <c r="BMZ48" s="131"/>
      <c r="BNA48" s="131"/>
      <c r="BNB48" s="131"/>
      <c r="BNC48" s="131"/>
      <c r="BND48" s="131"/>
      <c r="BNE48" s="131"/>
      <c r="BNF48" s="131"/>
      <c r="BNG48" s="131"/>
      <c r="BNH48" s="131"/>
      <c r="BNI48" s="131"/>
      <c r="BNJ48" s="131"/>
      <c r="BNK48" s="131"/>
      <c r="BNL48" s="131"/>
      <c r="BNM48" s="131"/>
      <c r="BNN48" s="131"/>
      <c r="BNO48" s="131"/>
      <c r="BNP48" s="131"/>
      <c r="BNQ48" s="131"/>
      <c r="BNR48" s="131"/>
      <c r="BNS48" s="131"/>
      <c r="BNT48" s="131"/>
      <c r="BNU48" s="131"/>
      <c r="BNV48" s="131"/>
      <c r="BNW48" s="131"/>
      <c r="BNX48" s="131"/>
      <c r="BNY48" s="131"/>
      <c r="BNZ48" s="131"/>
      <c r="BOA48" s="131"/>
      <c r="BOB48" s="131"/>
      <c r="BOC48" s="131"/>
      <c r="BOD48" s="131"/>
      <c r="BOE48" s="131"/>
      <c r="BOF48" s="131"/>
      <c r="BOG48" s="131"/>
      <c r="BOH48" s="131"/>
      <c r="BOI48" s="131"/>
      <c r="BOJ48" s="131"/>
      <c r="BOK48" s="131"/>
      <c r="BOL48" s="131"/>
      <c r="BOM48" s="131"/>
      <c r="BON48" s="131"/>
      <c r="BOO48" s="131"/>
      <c r="BOP48" s="131"/>
      <c r="BOQ48" s="131"/>
      <c r="BOR48" s="131"/>
      <c r="BOS48" s="131"/>
      <c r="BOT48" s="131"/>
      <c r="BOU48" s="131"/>
      <c r="BOV48" s="131"/>
      <c r="BOW48" s="131"/>
      <c r="BOX48" s="131"/>
      <c r="BOY48" s="131"/>
      <c r="BOZ48" s="131"/>
      <c r="BPA48" s="131"/>
      <c r="BPB48" s="131"/>
      <c r="BPC48" s="131"/>
      <c r="BPD48" s="131"/>
      <c r="BPE48" s="131"/>
      <c r="BPF48" s="131"/>
      <c r="BPG48" s="131"/>
      <c r="BPH48" s="131"/>
      <c r="BPI48" s="131"/>
      <c r="BPJ48" s="131"/>
      <c r="BPK48" s="131"/>
      <c r="BPL48" s="131"/>
      <c r="BPM48" s="131"/>
      <c r="BPN48" s="131"/>
      <c r="BPO48" s="131"/>
      <c r="BPP48" s="131"/>
      <c r="BPQ48" s="131"/>
      <c r="BPR48" s="131"/>
      <c r="BPS48" s="131"/>
      <c r="BPT48" s="131"/>
      <c r="BPU48" s="131"/>
      <c r="BPV48" s="131"/>
      <c r="BPW48" s="131"/>
      <c r="BPX48" s="131"/>
      <c r="BPY48" s="131"/>
      <c r="BPZ48" s="131"/>
      <c r="BQA48" s="131"/>
      <c r="BQB48" s="131"/>
      <c r="BQC48" s="131"/>
      <c r="BQD48" s="131"/>
      <c r="BQE48" s="131"/>
      <c r="BQF48" s="131"/>
      <c r="BQG48" s="131"/>
      <c r="BQH48" s="131"/>
      <c r="BQI48" s="131"/>
      <c r="BQJ48" s="131"/>
      <c r="BQK48" s="131"/>
      <c r="BQL48" s="131"/>
      <c r="BQM48" s="131"/>
      <c r="BQN48" s="131"/>
      <c r="BQO48" s="131"/>
      <c r="BQP48" s="131"/>
      <c r="BQQ48" s="131"/>
      <c r="BQR48" s="131"/>
      <c r="BQS48" s="131"/>
      <c r="BQT48" s="131"/>
      <c r="BQU48" s="131"/>
      <c r="BQV48" s="131"/>
      <c r="BQW48" s="131"/>
      <c r="BQX48" s="131"/>
      <c r="BQY48" s="131"/>
      <c r="BQZ48" s="131"/>
      <c r="BRA48" s="131"/>
      <c r="BRB48" s="131"/>
      <c r="BRC48" s="131"/>
      <c r="BRD48" s="131"/>
      <c r="BRE48" s="131"/>
      <c r="BRF48" s="131"/>
      <c r="BRG48" s="131"/>
      <c r="BRH48" s="131"/>
      <c r="BRI48" s="131"/>
      <c r="BRJ48" s="131"/>
      <c r="BRK48" s="131"/>
      <c r="BRL48" s="131"/>
      <c r="BRM48" s="131"/>
      <c r="BRN48" s="131"/>
      <c r="BRO48" s="131"/>
      <c r="BRP48" s="131"/>
      <c r="BRQ48" s="131"/>
      <c r="BRR48" s="131"/>
      <c r="BRS48" s="131"/>
      <c r="BRT48" s="131"/>
      <c r="BRU48" s="131"/>
      <c r="BRV48" s="131"/>
      <c r="BRW48" s="131"/>
      <c r="BRX48" s="131"/>
      <c r="BRY48" s="131"/>
      <c r="BRZ48" s="131"/>
      <c r="BSA48" s="131"/>
      <c r="BSB48" s="131"/>
      <c r="BSC48" s="131"/>
      <c r="BSD48" s="131"/>
      <c r="BSE48" s="131"/>
      <c r="BSF48" s="131"/>
      <c r="BSG48" s="131"/>
      <c r="BSH48" s="131"/>
      <c r="BSI48" s="131"/>
      <c r="BSJ48" s="131"/>
      <c r="BSK48" s="131"/>
      <c r="BSL48" s="131"/>
      <c r="BSM48" s="131"/>
      <c r="BSN48" s="131"/>
      <c r="BSO48" s="131"/>
      <c r="BSP48" s="131"/>
      <c r="BSQ48" s="131"/>
      <c r="BSR48" s="131"/>
      <c r="BSS48" s="131"/>
      <c r="BST48" s="131"/>
      <c r="BSU48" s="131"/>
      <c r="BSV48" s="131"/>
      <c r="BSW48" s="131"/>
      <c r="BSX48" s="131"/>
      <c r="BSY48" s="131"/>
      <c r="BSZ48" s="131"/>
      <c r="BTA48" s="131"/>
      <c r="BTB48" s="131"/>
      <c r="BTC48" s="131"/>
      <c r="BTD48" s="131"/>
      <c r="BTE48" s="131"/>
      <c r="BTF48" s="131"/>
      <c r="BTG48" s="131"/>
      <c r="BTH48" s="131"/>
      <c r="BTI48" s="131"/>
      <c r="BTJ48" s="131"/>
      <c r="BTK48" s="131"/>
      <c r="BTL48" s="131"/>
      <c r="BTM48" s="131"/>
      <c r="BTN48" s="131"/>
      <c r="BTO48" s="131"/>
      <c r="BTP48" s="131"/>
      <c r="BTQ48" s="131"/>
      <c r="BTR48" s="131"/>
      <c r="BTS48" s="131"/>
      <c r="BTT48" s="131"/>
      <c r="BTU48" s="131"/>
      <c r="BTV48" s="131"/>
      <c r="BTW48" s="131"/>
      <c r="BTX48" s="131"/>
      <c r="BTY48" s="131"/>
      <c r="BTZ48" s="131"/>
      <c r="BUA48" s="131"/>
      <c r="BUB48" s="131"/>
      <c r="BUC48" s="131"/>
      <c r="BUD48" s="131"/>
      <c r="BUE48" s="131"/>
      <c r="BUF48" s="131"/>
      <c r="BUG48" s="131"/>
      <c r="BUH48" s="131"/>
      <c r="BUI48" s="131"/>
      <c r="BUJ48" s="131"/>
      <c r="BUK48" s="131"/>
      <c r="BUL48" s="131"/>
      <c r="BUM48" s="131"/>
      <c r="BUN48" s="131"/>
      <c r="BUO48" s="131"/>
      <c r="BUP48" s="131"/>
      <c r="BUQ48" s="131"/>
      <c r="BUR48" s="131"/>
      <c r="BUS48" s="131"/>
      <c r="BUT48" s="131"/>
      <c r="BUU48" s="131"/>
      <c r="BUV48" s="131"/>
      <c r="BUW48" s="131"/>
      <c r="BUX48" s="131"/>
      <c r="BUY48" s="131"/>
      <c r="BUZ48" s="131"/>
      <c r="BVA48" s="131"/>
      <c r="BVB48" s="131"/>
      <c r="BVC48" s="131"/>
      <c r="BVD48" s="131"/>
      <c r="BVE48" s="131"/>
      <c r="BVF48" s="131"/>
      <c r="BVG48" s="131"/>
      <c r="BVH48" s="131"/>
      <c r="BVI48" s="131"/>
      <c r="BVJ48" s="131"/>
      <c r="BVK48" s="131"/>
      <c r="BVL48" s="131"/>
      <c r="BVM48" s="131"/>
      <c r="BVN48" s="131"/>
      <c r="BVO48" s="131"/>
      <c r="BVP48" s="131"/>
      <c r="BVQ48" s="131"/>
      <c r="BVR48" s="131"/>
      <c r="BVS48" s="131"/>
      <c r="BVT48" s="131"/>
      <c r="BVU48" s="131"/>
      <c r="BVV48" s="131"/>
      <c r="BVW48" s="131"/>
      <c r="BVX48" s="131"/>
      <c r="BVY48" s="131"/>
      <c r="BVZ48" s="131"/>
      <c r="BWA48" s="131"/>
      <c r="BWB48" s="131"/>
      <c r="BWC48" s="131"/>
      <c r="BWD48" s="131"/>
      <c r="BWE48" s="131"/>
      <c r="BWF48" s="131"/>
      <c r="BWG48" s="131"/>
      <c r="BWH48" s="131"/>
      <c r="BWI48" s="131"/>
      <c r="BWJ48" s="131"/>
      <c r="BWK48" s="131"/>
      <c r="BWL48" s="131"/>
      <c r="BWM48" s="131"/>
      <c r="BWN48" s="131"/>
      <c r="BWO48" s="131"/>
      <c r="BWP48" s="131"/>
      <c r="BWQ48" s="131"/>
      <c r="BWR48" s="131"/>
      <c r="BWS48" s="131"/>
      <c r="BWT48" s="131"/>
      <c r="BWU48" s="131"/>
      <c r="BWV48" s="131"/>
      <c r="BWW48" s="131"/>
      <c r="BWX48" s="131"/>
      <c r="BWY48" s="131"/>
      <c r="BWZ48" s="131"/>
      <c r="BXA48" s="131"/>
      <c r="BXB48" s="131"/>
      <c r="BXC48" s="131"/>
      <c r="BXD48" s="131"/>
      <c r="BXE48" s="131"/>
      <c r="BXF48" s="131"/>
      <c r="BXG48" s="131"/>
      <c r="BXH48" s="131"/>
      <c r="BXI48" s="131"/>
      <c r="BXJ48" s="131"/>
      <c r="BXK48" s="131"/>
      <c r="BXL48" s="131"/>
      <c r="BXM48" s="131"/>
      <c r="BXN48" s="131"/>
      <c r="BXO48" s="131"/>
      <c r="BXP48" s="131"/>
      <c r="BXQ48" s="131"/>
      <c r="BXR48" s="131"/>
      <c r="BXS48" s="131"/>
      <c r="BXT48" s="131"/>
      <c r="BXU48" s="131"/>
      <c r="BXV48" s="131"/>
      <c r="BXW48" s="131"/>
      <c r="BXX48" s="131"/>
      <c r="BXY48" s="131"/>
      <c r="BXZ48" s="131"/>
      <c r="BYA48" s="131"/>
      <c r="BYB48" s="131"/>
      <c r="BYC48" s="131"/>
      <c r="BYD48" s="131"/>
      <c r="BYE48" s="131"/>
      <c r="BYF48" s="131"/>
      <c r="BYG48" s="131"/>
      <c r="BYH48" s="131"/>
      <c r="BYI48" s="131"/>
      <c r="BYJ48" s="131"/>
      <c r="BYK48" s="131"/>
      <c r="BYL48" s="131"/>
      <c r="BYM48" s="131"/>
      <c r="BYN48" s="131"/>
      <c r="BYO48" s="131"/>
      <c r="BYP48" s="131"/>
      <c r="BYQ48" s="131"/>
      <c r="BYR48" s="131"/>
      <c r="BYS48" s="131"/>
      <c r="BYT48" s="131"/>
      <c r="BYU48" s="131"/>
      <c r="BYV48" s="131"/>
      <c r="BYW48" s="131"/>
      <c r="BYX48" s="131"/>
      <c r="BYY48" s="131"/>
      <c r="BYZ48" s="131"/>
      <c r="BZA48" s="131"/>
      <c r="BZB48" s="131"/>
      <c r="BZC48" s="131"/>
      <c r="BZD48" s="131"/>
      <c r="BZE48" s="131"/>
      <c r="BZF48" s="131"/>
      <c r="BZG48" s="131"/>
      <c r="BZH48" s="131"/>
      <c r="BZI48" s="131"/>
      <c r="BZJ48" s="131"/>
      <c r="BZK48" s="131"/>
      <c r="BZL48" s="131"/>
      <c r="BZM48" s="131"/>
      <c r="BZN48" s="131"/>
      <c r="BZO48" s="131"/>
      <c r="BZP48" s="131"/>
      <c r="BZQ48" s="131"/>
      <c r="BZR48" s="131"/>
      <c r="BZS48" s="131"/>
      <c r="BZT48" s="131"/>
      <c r="BZU48" s="131"/>
      <c r="BZV48" s="131"/>
      <c r="BZW48" s="131"/>
      <c r="BZX48" s="131"/>
      <c r="BZY48" s="131"/>
      <c r="BZZ48" s="131"/>
      <c r="CAA48" s="131"/>
      <c r="CAB48" s="131"/>
      <c r="CAC48" s="131"/>
      <c r="CAD48" s="131"/>
      <c r="CAE48" s="131"/>
      <c r="CAF48" s="131"/>
      <c r="CAG48" s="131"/>
      <c r="CAH48" s="131"/>
      <c r="CAI48" s="131"/>
      <c r="CAJ48" s="131"/>
      <c r="CAK48" s="131"/>
      <c r="CAL48" s="131"/>
      <c r="CAM48" s="131"/>
      <c r="CAN48" s="131"/>
      <c r="CAO48" s="131"/>
      <c r="CAP48" s="131"/>
      <c r="CAQ48" s="131"/>
      <c r="CAR48" s="131"/>
      <c r="CAS48" s="131"/>
      <c r="CAT48" s="131"/>
      <c r="CAU48" s="131"/>
      <c r="CAV48" s="131"/>
      <c r="CAW48" s="131"/>
      <c r="CAX48" s="131"/>
      <c r="CAY48" s="131"/>
      <c r="CAZ48" s="131"/>
      <c r="CBA48" s="131"/>
      <c r="CBB48" s="131"/>
      <c r="CBC48" s="131"/>
      <c r="CBD48" s="131"/>
      <c r="CBE48" s="131"/>
      <c r="CBF48" s="131"/>
      <c r="CBG48" s="131"/>
      <c r="CBH48" s="131"/>
      <c r="CBI48" s="131"/>
      <c r="CBJ48" s="131"/>
      <c r="CBK48" s="131"/>
      <c r="CBL48" s="131"/>
      <c r="CBM48" s="131"/>
      <c r="CBN48" s="131"/>
      <c r="CBO48" s="131"/>
      <c r="CBP48" s="131"/>
      <c r="CBQ48" s="131"/>
      <c r="CBR48" s="131"/>
      <c r="CBS48" s="131"/>
      <c r="CBT48" s="131"/>
      <c r="CBU48" s="131"/>
      <c r="CBV48" s="131"/>
      <c r="CBW48" s="131"/>
      <c r="CBX48" s="131"/>
      <c r="CBY48" s="131"/>
      <c r="CBZ48" s="131"/>
      <c r="CCA48" s="131"/>
      <c r="CCB48" s="131"/>
      <c r="CCC48" s="131"/>
      <c r="CCD48" s="131"/>
      <c r="CCE48" s="131"/>
      <c r="CCF48" s="131"/>
      <c r="CCG48" s="131"/>
      <c r="CCH48" s="131"/>
      <c r="CCI48" s="131"/>
      <c r="CCJ48" s="131"/>
      <c r="CCK48" s="131"/>
      <c r="CCL48" s="131"/>
      <c r="CCM48" s="131"/>
      <c r="CCN48" s="131"/>
      <c r="CCO48" s="131"/>
      <c r="CCP48" s="131"/>
      <c r="CCQ48" s="131"/>
      <c r="CCR48" s="131"/>
      <c r="CCS48" s="131"/>
      <c r="CCT48" s="131"/>
      <c r="CCU48" s="131"/>
      <c r="CCV48" s="131"/>
      <c r="CCW48" s="131"/>
      <c r="CCX48" s="131"/>
      <c r="CCY48" s="131"/>
      <c r="CCZ48" s="131"/>
      <c r="CDA48" s="131"/>
      <c r="CDB48" s="131"/>
      <c r="CDC48" s="131"/>
      <c r="CDD48" s="131"/>
      <c r="CDE48" s="131"/>
      <c r="CDF48" s="131"/>
      <c r="CDG48" s="131"/>
      <c r="CDH48" s="131"/>
      <c r="CDI48" s="131"/>
      <c r="CDJ48" s="131"/>
      <c r="CDK48" s="131"/>
      <c r="CDL48" s="131"/>
      <c r="CDM48" s="131"/>
      <c r="CDN48" s="131"/>
      <c r="CDO48" s="131"/>
      <c r="CDP48" s="131"/>
      <c r="CDQ48" s="131"/>
      <c r="CDR48" s="131"/>
      <c r="CDS48" s="131"/>
      <c r="CDT48" s="131"/>
      <c r="CDU48" s="131"/>
      <c r="CDV48" s="131"/>
      <c r="CDW48" s="131"/>
      <c r="CDX48" s="131"/>
      <c r="CDY48" s="131"/>
      <c r="CDZ48" s="131"/>
      <c r="CEA48" s="131"/>
      <c r="CEB48" s="131"/>
      <c r="CEC48" s="131"/>
      <c r="CED48" s="131"/>
      <c r="CEE48" s="131"/>
      <c r="CEF48" s="131"/>
      <c r="CEG48" s="131"/>
      <c r="CEH48" s="131"/>
      <c r="CEI48" s="131"/>
      <c r="CEJ48" s="131"/>
      <c r="CEK48" s="131"/>
      <c r="CEL48" s="131"/>
      <c r="CEM48" s="131"/>
      <c r="CEN48" s="131"/>
      <c r="CEO48" s="131"/>
      <c r="CEP48" s="131"/>
      <c r="CEQ48" s="131"/>
      <c r="CER48" s="131"/>
      <c r="CES48" s="131"/>
      <c r="CET48" s="131"/>
      <c r="CEU48" s="131"/>
      <c r="CEV48" s="131"/>
      <c r="CEW48" s="131"/>
      <c r="CEX48" s="131"/>
      <c r="CEY48" s="131"/>
      <c r="CEZ48" s="131"/>
      <c r="CFA48" s="131"/>
      <c r="CFB48" s="131"/>
      <c r="CFC48" s="131"/>
      <c r="CFD48" s="131"/>
      <c r="CFE48" s="131"/>
      <c r="CFF48" s="131"/>
      <c r="CFG48" s="131"/>
      <c r="CFH48" s="131"/>
      <c r="CFI48" s="131"/>
      <c r="CFJ48" s="131"/>
      <c r="CFK48" s="131"/>
      <c r="CFL48" s="131"/>
      <c r="CFM48" s="131"/>
      <c r="CFN48" s="131"/>
      <c r="CFO48" s="131"/>
      <c r="CFP48" s="131"/>
      <c r="CFQ48" s="131"/>
      <c r="CFR48" s="131"/>
      <c r="CFS48" s="131"/>
      <c r="CFT48" s="131"/>
      <c r="CFU48" s="131"/>
      <c r="CFV48" s="131"/>
      <c r="CFW48" s="131"/>
      <c r="CFX48" s="131"/>
      <c r="CFY48" s="131"/>
      <c r="CFZ48" s="131"/>
      <c r="CGA48" s="131"/>
      <c r="CGB48" s="131"/>
      <c r="CGC48" s="131"/>
      <c r="CGD48" s="131"/>
      <c r="CGE48" s="131"/>
      <c r="CGF48" s="131"/>
      <c r="CGG48" s="131"/>
      <c r="CGH48" s="131"/>
      <c r="CGI48" s="131"/>
      <c r="CGJ48" s="131"/>
      <c r="CGK48" s="131"/>
      <c r="CGL48" s="131"/>
      <c r="CGM48" s="131"/>
      <c r="CGN48" s="131"/>
      <c r="CGO48" s="131"/>
      <c r="CGP48" s="131"/>
      <c r="CGQ48" s="131"/>
      <c r="CGR48" s="131"/>
      <c r="CGS48" s="131"/>
      <c r="CGT48" s="131"/>
      <c r="CGU48" s="131"/>
      <c r="CGV48" s="131"/>
      <c r="CGW48" s="131"/>
      <c r="CGX48" s="131"/>
      <c r="CGY48" s="131"/>
      <c r="CGZ48" s="131"/>
      <c r="CHA48" s="131"/>
      <c r="CHB48" s="131"/>
      <c r="CHC48" s="131"/>
      <c r="CHD48" s="131"/>
      <c r="CHE48" s="131"/>
      <c r="CHF48" s="131"/>
      <c r="CHG48" s="131"/>
      <c r="CHH48" s="131"/>
      <c r="CHI48" s="131"/>
      <c r="CHJ48" s="131"/>
      <c r="CHK48" s="131"/>
      <c r="CHL48" s="131"/>
      <c r="CHM48" s="131"/>
      <c r="CHN48" s="131"/>
      <c r="CHO48" s="131"/>
      <c r="CHP48" s="131"/>
      <c r="CHQ48" s="131"/>
      <c r="CHR48" s="131"/>
      <c r="CHS48" s="131"/>
      <c r="CHT48" s="131"/>
      <c r="CHU48" s="131"/>
      <c r="CHV48" s="131"/>
      <c r="CHW48" s="131"/>
      <c r="CHX48" s="131"/>
      <c r="CHY48" s="131"/>
      <c r="CHZ48" s="131"/>
      <c r="CIA48" s="131"/>
      <c r="CIB48" s="131"/>
      <c r="CIC48" s="131"/>
      <c r="CID48" s="131"/>
      <c r="CIE48" s="131"/>
      <c r="CIF48" s="131"/>
      <c r="CIG48" s="131"/>
      <c r="CIH48" s="131"/>
      <c r="CII48" s="131"/>
      <c r="CIJ48" s="131"/>
      <c r="CIK48" s="131"/>
      <c r="CIL48" s="131"/>
      <c r="CIM48" s="131"/>
      <c r="CIN48" s="131"/>
      <c r="CIO48" s="131"/>
      <c r="CIP48" s="131"/>
      <c r="CIQ48" s="131"/>
      <c r="CIR48" s="131"/>
      <c r="CIS48" s="131"/>
      <c r="CIT48" s="131"/>
      <c r="CIU48" s="131"/>
      <c r="CIV48" s="131"/>
      <c r="CIW48" s="131"/>
      <c r="CIX48" s="131"/>
      <c r="CIY48" s="131"/>
      <c r="CIZ48" s="131"/>
      <c r="CJA48" s="131"/>
      <c r="CJB48" s="131"/>
      <c r="CJC48" s="131"/>
      <c r="CJD48" s="131"/>
      <c r="CJE48" s="131"/>
      <c r="CJF48" s="131"/>
      <c r="CJG48" s="131"/>
      <c r="CJH48" s="131"/>
      <c r="CJI48" s="131"/>
      <c r="CJJ48" s="131"/>
      <c r="CJK48" s="131"/>
      <c r="CJL48" s="131"/>
      <c r="CJM48" s="131"/>
      <c r="CJN48" s="131"/>
      <c r="CJO48" s="131"/>
      <c r="CJP48" s="131"/>
      <c r="CJQ48" s="131"/>
      <c r="CJR48" s="131"/>
      <c r="CJS48" s="131"/>
      <c r="CJT48" s="131"/>
      <c r="CJU48" s="131"/>
      <c r="CJV48" s="131"/>
      <c r="CJW48" s="131"/>
      <c r="CJX48" s="131"/>
      <c r="CJY48" s="131"/>
      <c r="CJZ48" s="131"/>
      <c r="CKA48" s="131"/>
      <c r="CKB48" s="131"/>
      <c r="CKC48" s="131"/>
      <c r="CKD48" s="131"/>
      <c r="CKE48" s="131"/>
      <c r="CKF48" s="131"/>
      <c r="CKG48" s="131"/>
      <c r="CKH48" s="131"/>
      <c r="CKI48" s="131"/>
      <c r="CKJ48" s="131"/>
      <c r="CKK48" s="131"/>
      <c r="CKL48" s="131"/>
      <c r="CKM48" s="131"/>
      <c r="CKN48" s="131"/>
      <c r="CKO48" s="131"/>
      <c r="CKP48" s="131"/>
      <c r="CKQ48" s="131"/>
      <c r="CKR48" s="131"/>
      <c r="CKS48" s="131"/>
      <c r="CKT48" s="131"/>
      <c r="CKU48" s="131"/>
      <c r="CKV48" s="131"/>
      <c r="CKW48" s="131"/>
      <c r="CKX48" s="131"/>
      <c r="CKY48" s="131"/>
      <c r="CKZ48" s="131"/>
      <c r="CLA48" s="131"/>
      <c r="CLB48" s="131"/>
      <c r="CLC48" s="131"/>
      <c r="CLD48" s="131"/>
      <c r="CLE48" s="131"/>
      <c r="CLF48" s="131"/>
      <c r="CLG48" s="131"/>
      <c r="CLH48" s="131"/>
      <c r="CLI48" s="131"/>
      <c r="CLJ48" s="131"/>
      <c r="CLK48" s="131"/>
      <c r="CLL48" s="131"/>
      <c r="CLM48" s="131"/>
      <c r="CLN48" s="131"/>
      <c r="CLO48" s="131"/>
      <c r="CLP48" s="131"/>
      <c r="CLQ48" s="131"/>
      <c r="CLR48" s="131"/>
      <c r="CLS48" s="131"/>
      <c r="CLT48" s="131"/>
      <c r="CLU48" s="131"/>
      <c r="CLV48" s="131"/>
      <c r="CLW48" s="131"/>
      <c r="CLX48" s="131"/>
      <c r="CLY48" s="131"/>
      <c r="CLZ48" s="131"/>
      <c r="CMA48" s="131"/>
      <c r="CMB48" s="131"/>
      <c r="CMC48" s="131"/>
      <c r="CMD48" s="131"/>
      <c r="CME48" s="131"/>
      <c r="CMF48" s="131"/>
      <c r="CMG48" s="131"/>
      <c r="CMH48" s="131"/>
      <c r="CMI48" s="131"/>
      <c r="CMJ48" s="131"/>
      <c r="CMK48" s="131"/>
      <c r="CML48" s="131"/>
      <c r="CMM48" s="131"/>
      <c r="CMN48" s="131"/>
      <c r="CMO48" s="131"/>
      <c r="CMP48" s="131"/>
      <c r="CMQ48" s="131"/>
      <c r="CMR48" s="131"/>
      <c r="CMS48" s="131"/>
      <c r="CMT48" s="131"/>
      <c r="CMU48" s="131"/>
      <c r="CMV48" s="131"/>
      <c r="CMW48" s="131"/>
      <c r="CMX48" s="131"/>
      <c r="CMY48" s="131"/>
      <c r="CMZ48" s="131"/>
      <c r="CNA48" s="131"/>
      <c r="CNB48" s="131"/>
      <c r="CNC48" s="131"/>
      <c r="CND48" s="131"/>
      <c r="CNE48" s="131"/>
      <c r="CNF48" s="131"/>
      <c r="CNG48" s="131"/>
      <c r="CNH48" s="131"/>
      <c r="CNI48" s="131"/>
      <c r="CNJ48" s="131"/>
      <c r="CNK48" s="131"/>
      <c r="CNL48" s="131"/>
      <c r="CNM48" s="131"/>
      <c r="CNN48" s="131"/>
      <c r="CNO48" s="131"/>
      <c r="CNP48" s="131"/>
      <c r="CNQ48" s="131"/>
      <c r="CNR48" s="131"/>
      <c r="CNS48" s="131"/>
      <c r="CNT48" s="131"/>
      <c r="CNU48" s="131"/>
      <c r="CNV48" s="131"/>
      <c r="CNW48" s="131"/>
      <c r="CNX48" s="131"/>
      <c r="CNY48" s="131"/>
      <c r="CNZ48" s="131"/>
      <c r="COA48" s="131"/>
      <c r="COB48" s="131"/>
      <c r="COC48" s="131"/>
      <c r="COD48" s="131"/>
      <c r="COE48" s="131"/>
      <c r="COF48" s="131"/>
      <c r="COG48" s="131"/>
      <c r="COH48" s="131"/>
      <c r="COI48" s="131"/>
      <c r="COJ48" s="131"/>
      <c r="COK48" s="131"/>
      <c r="COL48" s="131"/>
      <c r="COM48" s="131"/>
      <c r="CON48" s="131"/>
      <c r="COO48" s="131"/>
      <c r="COP48" s="131"/>
      <c r="COQ48" s="131"/>
      <c r="COR48" s="131"/>
      <c r="COS48" s="131"/>
      <c r="COT48" s="131"/>
      <c r="COU48" s="131"/>
      <c r="COV48" s="131"/>
      <c r="COW48" s="131"/>
      <c r="COX48" s="131"/>
      <c r="COY48" s="131"/>
      <c r="COZ48" s="131"/>
      <c r="CPA48" s="131"/>
      <c r="CPB48" s="131"/>
      <c r="CPC48" s="131"/>
      <c r="CPD48" s="131"/>
      <c r="CPE48" s="131"/>
      <c r="CPF48" s="131"/>
      <c r="CPG48" s="131"/>
      <c r="CPH48" s="131"/>
      <c r="CPI48" s="131"/>
      <c r="CPJ48" s="131"/>
      <c r="CPK48" s="131"/>
      <c r="CPL48" s="131"/>
      <c r="CPM48" s="131"/>
      <c r="CPN48" s="131"/>
      <c r="CPO48" s="131"/>
      <c r="CPP48" s="131"/>
      <c r="CPQ48" s="131"/>
      <c r="CPR48" s="131"/>
      <c r="CPS48" s="131"/>
      <c r="CPT48" s="131"/>
      <c r="CPU48" s="131"/>
      <c r="CPV48" s="131"/>
      <c r="CPW48" s="131"/>
      <c r="CPX48" s="131"/>
      <c r="CPY48" s="131"/>
      <c r="CPZ48" s="131"/>
      <c r="CQA48" s="131"/>
      <c r="CQB48" s="131"/>
      <c r="CQC48" s="131"/>
      <c r="CQD48" s="131"/>
      <c r="CQE48" s="131"/>
      <c r="CQF48" s="131"/>
      <c r="CQG48" s="131"/>
      <c r="CQH48" s="131"/>
      <c r="CQI48" s="131"/>
      <c r="CQJ48" s="131"/>
      <c r="CQK48" s="131"/>
      <c r="CQL48" s="131"/>
      <c r="CQM48" s="131"/>
      <c r="CQN48" s="131"/>
      <c r="CQO48" s="131"/>
      <c r="CQP48" s="131"/>
      <c r="CQQ48" s="131"/>
      <c r="CQR48" s="131"/>
      <c r="CQS48" s="131"/>
      <c r="CQT48" s="131"/>
      <c r="CQU48" s="131"/>
      <c r="CQV48" s="131"/>
      <c r="CQW48" s="131"/>
      <c r="CQX48" s="131"/>
      <c r="CQY48" s="131"/>
      <c r="CQZ48" s="131"/>
      <c r="CRA48" s="131"/>
      <c r="CRB48" s="131"/>
      <c r="CRC48" s="131"/>
      <c r="CRD48" s="131"/>
      <c r="CRE48" s="131"/>
      <c r="CRF48" s="131"/>
      <c r="CRG48" s="131"/>
      <c r="CRH48" s="131"/>
      <c r="CRI48" s="131"/>
      <c r="CRJ48" s="131"/>
      <c r="CRK48" s="131"/>
      <c r="CRL48" s="131"/>
      <c r="CRM48" s="131"/>
      <c r="CRN48" s="131"/>
      <c r="CRO48" s="131"/>
      <c r="CRP48" s="131"/>
      <c r="CRQ48" s="131"/>
      <c r="CRR48" s="131"/>
      <c r="CRS48" s="131"/>
      <c r="CRT48" s="131"/>
      <c r="CRU48" s="131"/>
      <c r="CRV48" s="131"/>
      <c r="CRW48" s="131"/>
      <c r="CRX48" s="131"/>
      <c r="CRY48" s="131"/>
      <c r="CRZ48" s="131"/>
      <c r="CSA48" s="131"/>
      <c r="CSB48" s="131"/>
      <c r="CSC48" s="131"/>
      <c r="CSD48" s="131"/>
      <c r="CSE48" s="131"/>
      <c r="CSF48" s="131"/>
      <c r="CSG48" s="131"/>
      <c r="CSH48" s="131"/>
      <c r="CSI48" s="131"/>
      <c r="CSJ48" s="131"/>
      <c r="CSK48" s="131"/>
      <c r="CSL48" s="131"/>
      <c r="CSM48" s="131"/>
      <c r="CSN48" s="131"/>
      <c r="CSO48" s="131"/>
      <c r="CSP48" s="131"/>
      <c r="CSQ48" s="131"/>
      <c r="CSR48" s="131"/>
      <c r="CSS48" s="131"/>
      <c r="CST48" s="131"/>
      <c r="CSU48" s="131"/>
      <c r="CSV48" s="131"/>
      <c r="CSW48" s="131"/>
      <c r="CSX48" s="131"/>
      <c r="CSY48" s="131"/>
      <c r="CSZ48" s="131"/>
      <c r="CTA48" s="131"/>
      <c r="CTB48" s="131"/>
      <c r="CTC48" s="131"/>
      <c r="CTD48" s="131"/>
      <c r="CTE48" s="131"/>
      <c r="CTF48" s="131"/>
      <c r="CTG48" s="131"/>
      <c r="CTH48" s="131"/>
      <c r="CTI48" s="131"/>
      <c r="CTJ48" s="131"/>
      <c r="CTK48" s="131"/>
      <c r="CTL48" s="131"/>
      <c r="CTM48" s="131"/>
      <c r="CTN48" s="131"/>
      <c r="CTO48" s="131"/>
      <c r="CTP48" s="131"/>
      <c r="CTQ48" s="131"/>
      <c r="CTR48" s="131"/>
      <c r="CTS48" s="131"/>
      <c r="CTT48" s="131"/>
      <c r="CTU48" s="131"/>
      <c r="CTV48" s="131"/>
      <c r="CTW48" s="131"/>
      <c r="CTX48" s="131"/>
      <c r="CTY48" s="131"/>
      <c r="CTZ48" s="131"/>
      <c r="CUA48" s="131"/>
      <c r="CUB48" s="131"/>
      <c r="CUC48" s="131"/>
      <c r="CUD48" s="131"/>
      <c r="CUE48" s="131"/>
      <c r="CUF48" s="131"/>
      <c r="CUG48" s="131"/>
      <c r="CUH48" s="131"/>
      <c r="CUI48" s="131"/>
      <c r="CUJ48" s="131"/>
      <c r="CUK48" s="131"/>
      <c r="CUL48" s="131"/>
      <c r="CUM48" s="131"/>
      <c r="CUN48" s="131"/>
      <c r="CUO48" s="131"/>
      <c r="CUP48" s="131"/>
      <c r="CUQ48" s="131"/>
      <c r="CUR48" s="131"/>
      <c r="CUS48" s="131"/>
      <c r="CUT48" s="131"/>
      <c r="CUU48" s="131"/>
      <c r="CUV48" s="131"/>
      <c r="CUW48" s="131"/>
      <c r="CUX48" s="131"/>
      <c r="CUY48" s="131"/>
      <c r="CUZ48" s="131"/>
      <c r="CVA48" s="131"/>
      <c r="CVB48" s="131"/>
      <c r="CVC48" s="131"/>
      <c r="CVD48" s="131"/>
      <c r="CVE48" s="131"/>
      <c r="CVF48" s="131"/>
      <c r="CVG48" s="131"/>
      <c r="CVH48" s="131"/>
      <c r="CVI48" s="131"/>
      <c r="CVJ48" s="131"/>
      <c r="CVK48" s="131"/>
      <c r="CVL48" s="131"/>
      <c r="CVM48" s="131"/>
      <c r="CVN48" s="131"/>
      <c r="CVO48" s="131"/>
      <c r="CVP48" s="131"/>
      <c r="CVQ48" s="131"/>
      <c r="CVR48" s="131"/>
      <c r="CVS48" s="131"/>
      <c r="CVT48" s="131"/>
      <c r="CVU48" s="131"/>
      <c r="CVV48" s="131"/>
      <c r="CVW48" s="131"/>
      <c r="CVX48" s="131"/>
      <c r="CVY48" s="131"/>
      <c r="CVZ48" s="131"/>
      <c r="CWA48" s="131"/>
      <c r="CWB48" s="131"/>
      <c r="CWC48" s="131"/>
      <c r="CWD48" s="131"/>
      <c r="CWE48" s="131"/>
      <c r="CWF48" s="131"/>
      <c r="CWG48" s="131"/>
      <c r="CWH48" s="131"/>
      <c r="CWI48" s="131"/>
      <c r="CWJ48" s="131"/>
      <c r="CWK48" s="131"/>
      <c r="CWL48" s="131"/>
      <c r="CWM48" s="131"/>
      <c r="CWN48" s="131"/>
      <c r="CWO48" s="131"/>
      <c r="CWP48" s="131"/>
      <c r="CWQ48" s="131"/>
      <c r="CWR48" s="131"/>
      <c r="CWS48" s="131"/>
      <c r="CWT48" s="131"/>
      <c r="CWU48" s="131"/>
      <c r="CWV48" s="131"/>
      <c r="CWW48" s="131"/>
      <c r="CWX48" s="131"/>
      <c r="CWY48" s="131"/>
      <c r="CWZ48" s="131"/>
      <c r="CXA48" s="131"/>
      <c r="CXB48" s="131"/>
      <c r="CXC48" s="131"/>
      <c r="CXD48" s="131"/>
      <c r="CXE48" s="131"/>
      <c r="CXF48" s="131"/>
      <c r="CXG48" s="131"/>
      <c r="CXH48" s="131"/>
      <c r="CXI48" s="131"/>
      <c r="CXJ48" s="131"/>
      <c r="CXK48" s="131"/>
      <c r="CXL48" s="131"/>
      <c r="CXM48" s="131"/>
      <c r="CXN48" s="131"/>
      <c r="CXO48" s="131"/>
      <c r="CXP48" s="131"/>
      <c r="CXQ48" s="131"/>
      <c r="CXR48" s="131"/>
      <c r="CXS48" s="131"/>
      <c r="CXT48" s="131"/>
      <c r="CXU48" s="131"/>
      <c r="CXV48" s="131"/>
      <c r="CXW48" s="131"/>
      <c r="CXX48" s="131"/>
      <c r="CXY48" s="131"/>
      <c r="CXZ48" s="131"/>
      <c r="CYA48" s="131"/>
      <c r="CYB48" s="131"/>
      <c r="CYC48" s="131"/>
      <c r="CYD48" s="131"/>
      <c r="CYE48" s="131"/>
      <c r="CYF48" s="131"/>
      <c r="CYG48" s="131"/>
      <c r="CYH48" s="131"/>
      <c r="CYI48" s="131"/>
      <c r="CYJ48" s="131"/>
      <c r="CYK48" s="131"/>
      <c r="CYL48" s="131"/>
      <c r="CYM48" s="131"/>
      <c r="CYN48" s="131"/>
      <c r="CYO48" s="131"/>
      <c r="CYP48" s="131"/>
      <c r="CYQ48" s="131"/>
      <c r="CYR48" s="131"/>
      <c r="CYS48" s="131"/>
      <c r="CYT48" s="131"/>
      <c r="CYU48" s="131"/>
      <c r="CYV48" s="131"/>
      <c r="CYW48" s="131"/>
      <c r="CYX48" s="131"/>
      <c r="CYY48" s="131"/>
      <c r="CYZ48" s="131"/>
      <c r="CZA48" s="131"/>
      <c r="CZB48" s="131"/>
      <c r="CZC48" s="131"/>
      <c r="CZD48" s="131"/>
      <c r="CZE48" s="131"/>
      <c r="CZF48" s="131"/>
      <c r="CZG48" s="131"/>
      <c r="CZH48" s="131"/>
      <c r="CZI48" s="131"/>
      <c r="CZJ48" s="131"/>
      <c r="CZK48" s="131"/>
      <c r="CZL48" s="131"/>
      <c r="CZM48" s="131"/>
      <c r="CZN48" s="131"/>
      <c r="CZO48" s="131"/>
      <c r="CZP48" s="131"/>
      <c r="CZQ48" s="131"/>
      <c r="CZR48" s="131"/>
      <c r="CZS48" s="131"/>
      <c r="CZT48" s="131"/>
      <c r="CZU48" s="131"/>
      <c r="CZV48" s="131"/>
      <c r="CZW48" s="131"/>
      <c r="CZX48" s="131"/>
      <c r="CZY48" s="131"/>
      <c r="CZZ48" s="131"/>
      <c r="DAA48" s="131"/>
      <c r="DAB48" s="131"/>
      <c r="DAC48" s="131"/>
      <c r="DAD48" s="131"/>
      <c r="DAE48" s="131"/>
      <c r="DAF48" s="131"/>
      <c r="DAG48" s="131"/>
      <c r="DAH48" s="131"/>
      <c r="DAI48" s="131"/>
      <c r="DAJ48" s="131"/>
      <c r="DAK48" s="131"/>
      <c r="DAL48" s="131"/>
      <c r="DAM48" s="131"/>
      <c r="DAN48" s="131"/>
      <c r="DAO48" s="131"/>
      <c r="DAP48" s="131"/>
      <c r="DAQ48" s="131"/>
      <c r="DAR48" s="131"/>
      <c r="DAS48" s="131"/>
      <c r="DAT48" s="131"/>
      <c r="DAU48" s="131"/>
      <c r="DAV48" s="131"/>
      <c r="DAW48" s="131"/>
      <c r="DAX48" s="131"/>
      <c r="DAY48" s="131"/>
      <c r="DAZ48" s="131"/>
      <c r="DBA48" s="131"/>
      <c r="DBB48" s="131"/>
      <c r="DBC48" s="131"/>
      <c r="DBD48" s="131"/>
      <c r="DBE48" s="131"/>
      <c r="DBF48" s="131"/>
      <c r="DBG48" s="131"/>
      <c r="DBH48" s="131"/>
      <c r="DBI48" s="131"/>
      <c r="DBJ48" s="131"/>
      <c r="DBK48" s="131"/>
      <c r="DBL48" s="131"/>
      <c r="DBM48" s="131"/>
      <c r="DBN48" s="131"/>
      <c r="DBO48" s="131"/>
      <c r="DBP48" s="131"/>
      <c r="DBQ48" s="131"/>
      <c r="DBR48" s="131"/>
      <c r="DBS48" s="131"/>
      <c r="DBT48" s="131"/>
      <c r="DBU48" s="131"/>
      <c r="DBV48" s="131"/>
      <c r="DBW48" s="131"/>
      <c r="DBX48" s="131"/>
      <c r="DBY48" s="131"/>
      <c r="DBZ48" s="131"/>
      <c r="DCA48" s="131"/>
      <c r="DCB48" s="131"/>
      <c r="DCC48" s="131"/>
      <c r="DCD48" s="131"/>
      <c r="DCE48" s="131"/>
      <c r="DCF48" s="131"/>
      <c r="DCG48" s="131"/>
      <c r="DCH48" s="131"/>
      <c r="DCI48" s="131"/>
      <c r="DCJ48" s="131"/>
      <c r="DCK48" s="131"/>
      <c r="DCL48" s="131"/>
      <c r="DCM48" s="131"/>
      <c r="DCN48" s="131"/>
      <c r="DCO48" s="131"/>
      <c r="DCP48" s="131"/>
      <c r="DCQ48" s="131"/>
      <c r="DCR48" s="131"/>
      <c r="DCS48" s="131"/>
      <c r="DCT48" s="131"/>
      <c r="DCU48" s="131"/>
      <c r="DCV48" s="131"/>
      <c r="DCW48" s="131"/>
      <c r="DCX48" s="131"/>
      <c r="DCY48" s="131"/>
      <c r="DCZ48" s="131"/>
      <c r="DDA48" s="131"/>
      <c r="DDB48" s="131"/>
      <c r="DDC48" s="131"/>
      <c r="DDD48" s="131"/>
      <c r="DDE48" s="131"/>
      <c r="DDF48" s="131"/>
      <c r="DDG48" s="131"/>
      <c r="DDH48" s="131"/>
      <c r="DDI48" s="131"/>
      <c r="DDJ48" s="131"/>
      <c r="DDK48" s="131"/>
      <c r="DDL48" s="131"/>
      <c r="DDM48" s="131"/>
      <c r="DDN48" s="131"/>
      <c r="DDO48" s="131"/>
      <c r="DDP48" s="131"/>
      <c r="DDQ48" s="131"/>
      <c r="DDR48" s="131"/>
      <c r="DDS48" s="131"/>
      <c r="DDT48" s="131"/>
      <c r="DDU48" s="131"/>
      <c r="DDV48" s="131"/>
      <c r="DDW48" s="131"/>
      <c r="DDX48" s="131"/>
      <c r="DDY48" s="131"/>
      <c r="DDZ48" s="131"/>
      <c r="DEA48" s="131"/>
      <c r="DEB48" s="131"/>
      <c r="DEC48" s="131"/>
      <c r="DED48" s="131"/>
      <c r="DEE48" s="131"/>
      <c r="DEF48" s="131"/>
      <c r="DEG48" s="131"/>
      <c r="DEH48" s="131"/>
      <c r="DEI48" s="131"/>
      <c r="DEJ48" s="131"/>
      <c r="DEK48" s="131"/>
      <c r="DEL48" s="131"/>
      <c r="DEM48" s="131"/>
      <c r="DEN48" s="131"/>
      <c r="DEO48" s="131"/>
      <c r="DEP48" s="131"/>
      <c r="DEQ48" s="131"/>
      <c r="DER48" s="131"/>
      <c r="DES48" s="131"/>
      <c r="DET48" s="131"/>
      <c r="DEU48" s="131"/>
      <c r="DEV48" s="131"/>
      <c r="DEW48" s="131"/>
      <c r="DEX48" s="131"/>
      <c r="DEY48" s="131"/>
      <c r="DEZ48" s="131"/>
      <c r="DFA48" s="131"/>
      <c r="DFB48" s="131"/>
      <c r="DFC48" s="131"/>
      <c r="DFD48" s="131"/>
      <c r="DFE48" s="131"/>
      <c r="DFF48" s="131"/>
      <c r="DFG48" s="131"/>
      <c r="DFH48" s="131"/>
      <c r="DFI48" s="131"/>
      <c r="DFJ48" s="131"/>
      <c r="DFK48" s="131"/>
      <c r="DFL48" s="131"/>
      <c r="DFM48" s="131"/>
      <c r="DFN48" s="131"/>
      <c r="DFO48" s="131"/>
      <c r="DFP48" s="131"/>
      <c r="DFQ48" s="131"/>
      <c r="DFR48" s="131"/>
      <c r="DFS48" s="131"/>
      <c r="DFT48" s="131"/>
      <c r="DFU48" s="131"/>
      <c r="DFV48" s="131"/>
      <c r="DFW48" s="131"/>
      <c r="DFX48" s="131"/>
      <c r="DFY48" s="131"/>
      <c r="DFZ48" s="131"/>
      <c r="DGA48" s="131"/>
      <c r="DGB48" s="131"/>
      <c r="DGC48" s="131"/>
      <c r="DGD48" s="131"/>
      <c r="DGE48" s="131"/>
      <c r="DGF48" s="131"/>
      <c r="DGG48" s="131"/>
      <c r="DGH48" s="131"/>
      <c r="DGI48" s="131"/>
      <c r="DGJ48" s="131"/>
      <c r="DGK48" s="131"/>
      <c r="DGL48" s="131"/>
      <c r="DGM48" s="131"/>
      <c r="DGN48" s="131"/>
      <c r="DGO48" s="131"/>
      <c r="DGP48" s="131"/>
      <c r="DGQ48" s="131"/>
      <c r="DGR48" s="131"/>
      <c r="DGS48" s="131"/>
      <c r="DGT48" s="131"/>
      <c r="DGU48" s="131"/>
      <c r="DGV48" s="131"/>
      <c r="DGW48" s="131"/>
      <c r="DGX48" s="131"/>
      <c r="DGY48" s="131"/>
      <c r="DGZ48" s="131"/>
      <c r="DHA48" s="131"/>
      <c r="DHB48" s="131"/>
      <c r="DHC48" s="131"/>
      <c r="DHD48" s="131"/>
      <c r="DHE48" s="131"/>
      <c r="DHF48" s="131"/>
      <c r="DHG48" s="131"/>
      <c r="DHH48" s="131"/>
      <c r="DHI48" s="131"/>
      <c r="DHJ48" s="131"/>
      <c r="DHK48" s="131"/>
      <c r="DHL48" s="131"/>
      <c r="DHM48" s="131"/>
      <c r="DHN48" s="131"/>
      <c r="DHO48" s="131"/>
      <c r="DHP48" s="131"/>
      <c r="DHQ48" s="131"/>
      <c r="DHR48" s="131"/>
      <c r="DHS48" s="131"/>
      <c r="DHT48" s="131"/>
      <c r="DHU48" s="131"/>
      <c r="DHV48" s="131"/>
      <c r="DHW48" s="131"/>
      <c r="DHX48" s="131"/>
      <c r="DHY48" s="131"/>
      <c r="DHZ48" s="131"/>
      <c r="DIA48" s="131"/>
      <c r="DIB48" s="131"/>
      <c r="DIC48" s="131"/>
      <c r="DID48" s="131"/>
      <c r="DIE48" s="131"/>
      <c r="DIF48" s="131"/>
      <c r="DIG48" s="131"/>
      <c r="DIH48" s="131"/>
      <c r="DII48" s="131"/>
      <c r="DIJ48" s="131"/>
      <c r="DIK48" s="131"/>
      <c r="DIL48" s="131"/>
      <c r="DIM48" s="131"/>
      <c r="DIN48" s="131"/>
      <c r="DIO48" s="131"/>
      <c r="DIP48" s="131"/>
      <c r="DIQ48" s="131"/>
      <c r="DIR48" s="131"/>
      <c r="DIS48" s="131"/>
      <c r="DIT48" s="131"/>
      <c r="DIU48" s="131"/>
      <c r="DIV48" s="131"/>
      <c r="DIW48" s="131"/>
      <c r="DIX48" s="131"/>
      <c r="DIY48" s="131"/>
      <c r="DIZ48" s="131"/>
      <c r="DJA48" s="131"/>
      <c r="DJB48" s="131"/>
      <c r="DJC48" s="131"/>
      <c r="DJD48" s="131"/>
      <c r="DJE48" s="131"/>
      <c r="DJF48" s="131"/>
      <c r="DJG48" s="131"/>
      <c r="DJH48" s="131"/>
      <c r="DJI48" s="131"/>
      <c r="DJJ48" s="131"/>
      <c r="DJK48" s="131"/>
      <c r="DJL48" s="131"/>
      <c r="DJM48" s="131"/>
      <c r="DJN48" s="131"/>
      <c r="DJO48" s="131"/>
      <c r="DJP48" s="131"/>
      <c r="DJQ48" s="131"/>
      <c r="DJR48" s="131"/>
      <c r="DJS48" s="131"/>
      <c r="DJT48" s="131"/>
      <c r="DJU48" s="131"/>
      <c r="DJV48" s="131"/>
      <c r="DJW48" s="131"/>
      <c r="DJX48" s="131"/>
      <c r="DJY48" s="131"/>
      <c r="DJZ48" s="131"/>
      <c r="DKA48" s="131"/>
      <c r="DKB48" s="131"/>
      <c r="DKC48" s="131"/>
      <c r="DKD48" s="131"/>
      <c r="DKE48" s="131"/>
      <c r="DKF48" s="131"/>
      <c r="DKG48" s="131"/>
      <c r="DKH48" s="131"/>
      <c r="DKI48" s="131"/>
      <c r="DKJ48" s="131"/>
      <c r="DKK48" s="131"/>
      <c r="DKL48" s="131"/>
      <c r="DKM48" s="131"/>
      <c r="DKN48" s="131"/>
      <c r="DKO48" s="131"/>
      <c r="DKP48" s="131"/>
      <c r="DKQ48" s="131"/>
      <c r="DKR48" s="131"/>
      <c r="DKS48" s="131"/>
      <c r="DKT48" s="131"/>
      <c r="DKU48" s="131"/>
      <c r="DKV48" s="131"/>
      <c r="DKW48" s="131"/>
      <c r="DKX48" s="131"/>
      <c r="DKY48" s="131"/>
      <c r="DKZ48" s="131"/>
      <c r="DLA48" s="131"/>
      <c r="DLB48" s="131"/>
      <c r="DLC48" s="131"/>
      <c r="DLD48" s="131"/>
      <c r="DLE48" s="131"/>
      <c r="DLF48" s="131"/>
      <c r="DLG48" s="131"/>
      <c r="DLH48" s="131"/>
      <c r="DLI48" s="131"/>
      <c r="DLJ48" s="131"/>
      <c r="DLK48" s="131"/>
      <c r="DLL48" s="131"/>
      <c r="DLM48" s="131"/>
      <c r="DLN48" s="131"/>
      <c r="DLO48" s="131"/>
      <c r="DLP48" s="131"/>
      <c r="DLQ48" s="131"/>
      <c r="DLR48" s="131"/>
      <c r="DLS48" s="131"/>
      <c r="DLT48" s="131"/>
      <c r="DLU48" s="131"/>
      <c r="DLV48" s="131"/>
      <c r="DLW48" s="131"/>
      <c r="DLX48" s="131"/>
      <c r="DLY48" s="131"/>
      <c r="DLZ48" s="131"/>
      <c r="DMA48" s="131"/>
      <c r="DMB48" s="131"/>
      <c r="DMC48" s="131"/>
      <c r="DMD48" s="131"/>
      <c r="DME48" s="131"/>
      <c r="DMF48" s="131"/>
      <c r="DMG48" s="131"/>
      <c r="DMH48" s="131"/>
      <c r="DMI48" s="131"/>
      <c r="DMJ48" s="131"/>
      <c r="DMK48" s="131"/>
      <c r="DML48" s="131"/>
      <c r="DMM48" s="131"/>
      <c r="DMN48" s="131"/>
      <c r="DMO48" s="131"/>
      <c r="DMP48" s="131"/>
      <c r="DMQ48" s="131"/>
      <c r="DMR48" s="131"/>
      <c r="DMS48" s="131"/>
      <c r="DMT48" s="131"/>
      <c r="DMU48" s="131"/>
      <c r="DMV48" s="131"/>
      <c r="DMW48" s="131"/>
      <c r="DMX48" s="131"/>
      <c r="DMY48" s="131"/>
      <c r="DMZ48" s="131"/>
      <c r="DNA48" s="131"/>
      <c r="DNB48" s="131"/>
      <c r="DNC48" s="131"/>
      <c r="DND48" s="131"/>
      <c r="DNE48" s="131"/>
      <c r="DNF48" s="131"/>
      <c r="DNG48" s="131"/>
      <c r="DNH48" s="131"/>
      <c r="DNI48" s="131"/>
      <c r="DNJ48" s="131"/>
      <c r="DNK48" s="131"/>
      <c r="DNL48" s="131"/>
      <c r="DNM48" s="131"/>
      <c r="DNN48" s="131"/>
      <c r="DNO48" s="131"/>
      <c r="DNP48" s="131"/>
      <c r="DNQ48" s="131"/>
      <c r="DNR48" s="131"/>
      <c r="DNS48" s="131"/>
      <c r="DNT48" s="131"/>
      <c r="DNU48" s="131"/>
      <c r="DNV48" s="131"/>
      <c r="DNW48" s="131"/>
      <c r="DNX48" s="131"/>
      <c r="DNY48" s="131"/>
      <c r="DNZ48" s="131"/>
      <c r="DOA48" s="131"/>
      <c r="DOB48" s="131"/>
      <c r="DOC48" s="131"/>
      <c r="DOD48" s="131"/>
      <c r="DOE48" s="131"/>
      <c r="DOF48" s="131"/>
      <c r="DOG48" s="131"/>
      <c r="DOH48" s="131"/>
      <c r="DOI48" s="131"/>
      <c r="DOJ48" s="131"/>
      <c r="DOK48" s="131"/>
      <c r="DOL48" s="131"/>
      <c r="DOM48" s="131"/>
      <c r="DON48" s="131"/>
      <c r="DOO48" s="131"/>
      <c r="DOP48" s="131"/>
      <c r="DOQ48" s="131"/>
      <c r="DOR48" s="131"/>
      <c r="DOS48" s="131"/>
      <c r="DOT48" s="131"/>
      <c r="DOU48" s="131"/>
      <c r="DOV48" s="131"/>
      <c r="DOW48" s="131"/>
      <c r="DOX48" s="131"/>
      <c r="DOY48" s="131"/>
      <c r="DOZ48" s="131"/>
      <c r="DPA48" s="131"/>
      <c r="DPB48" s="131"/>
      <c r="DPC48" s="131"/>
      <c r="DPD48" s="131"/>
      <c r="DPE48" s="131"/>
      <c r="DPF48" s="131"/>
      <c r="DPG48" s="131"/>
      <c r="DPH48" s="131"/>
      <c r="DPI48" s="131"/>
      <c r="DPJ48" s="131"/>
      <c r="DPK48" s="131"/>
      <c r="DPL48" s="131"/>
      <c r="DPM48" s="131"/>
      <c r="DPN48" s="131"/>
      <c r="DPO48" s="131"/>
      <c r="DPP48" s="131"/>
      <c r="DPQ48" s="131"/>
      <c r="DPR48" s="131"/>
      <c r="DPS48" s="131"/>
      <c r="DPT48" s="131"/>
      <c r="DPU48" s="131"/>
      <c r="DPV48" s="131"/>
      <c r="DPW48" s="131"/>
      <c r="DPX48" s="131"/>
      <c r="DPY48" s="131"/>
      <c r="DPZ48" s="131"/>
      <c r="DQA48" s="131"/>
      <c r="DQB48" s="131"/>
      <c r="DQC48" s="131"/>
      <c r="DQD48" s="131"/>
      <c r="DQE48" s="131"/>
      <c r="DQF48" s="131"/>
      <c r="DQG48" s="131"/>
      <c r="DQH48" s="131"/>
      <c r="DQI48" s="131"/>
      <c r="DQJ48" s="131"/>
      <c r="DQK48" s="131"/>
      <c r="DQL48" s="131"/>
      <c r="DQM48" s="131"/>
      <c r="DQN48" s="131"/>
      <c r="DQO48" s="131"/>
      <c r="DQP48" s="131"/>
      <c r="DQQ48" s="131"/>
      <c r="DQR48" s="131"/>
      <c r="DQS48" s="131"/>
      <c r="DQT48" s="131"/>
      <c r="DQU48" s="131"/>
      <c r="DQV48" s="131"/>
      <c r="DQW48" s="131"/>
      <c r="DQX48" s="131"/>
      <c r="DQY48" s="131"/>
      <c r="DQZ48" s="131"/>
      <c r="DRA48" s="131"/>
      <c r="DRB48" s="131"/>
      <c r="DRC48" s="131"/>
      <c r="DRD48" s="131"/>
      <c r="DRE48" s="131"/>
      <c r="DRF48" s="131"/>
      <c r="DRG48" s="131"/>
      <c r="DRH48" s="131"/>
      <c r="DRI48" s="131"/>
      <c r="DRJ48" s="131"/>
      <c r="DRK48" s="131"/>
      <c r="DRL48" s="131"/>
      <c r="DRM48" s="131"/>
      <c r="DRN48" s="131"/>
      <c r="DRO48" s="131"/>
      <c r="DRP48" s="131"/>
      <c r="DRQ48" s="131"/>
      <c r="DRR48" s="131"/>
      <c r="DRS48" s="131"/>
      <c r="DRT48" s="131"/>
      <c r="DRU48" s="131"/>
      <c r="DRV48" s="131"/>
      <c r="DRW48" s="131"/>
      <c r="DRX48" s="131"/>
      <c r="DRY48" s="131"/>
      <c r="DRZ48" s="131"/>
      <c r="DSA48" s="131"/>
      <c r="DSB48" s="131"/>
      <c r="DSC48" s="131"/>
      <c r="DSD48" s="131"/>
      <c r="DSE48" s="131"/>
      <c r="DSF48" s="131"/>
      <c r="DSG48" s="131"/>
      <c r="DSH48" s="131"/>
      <c r="DSI48" s="131"/>
      <c r="DSJ48" s="131"/>
      <c r="DSK48" s="131"/>
      <c r="DSL48" s="131"/>
      <c r="DSM48" s="131"/>
      <c r="DSN48" s="131"/>
      <c r="DSO48" s="131"/>
      <c r="DSP48" s="131"/>
      <c r="DSQ48" s="131"/>
      <c r="DSR48" s="131"/>
      <c r="DSS48" s="131"/>
      <c r="DST48" s="131"/>
      <c r="DSU48" s="131"/>
      <c r="DSV48" s="131"/>
      <c r="DSW48" s="131"/>
      <c r="DSX48" s="131"/>
      <c r="DSY48" s="131"/>
      <c r="DSZ48" s="131"/>
      <c r="DTA48" s="131"/>
      <c r="DTB48" s="131"/>
      <c r="DTC48" s="131"/>
      <c r="DTD48" s="131"/>
      <c r="DTE48" s="131"/>
      <c r="DTF48" s="131"/>
      <c r="DTG48" s="131"/>
      <c r="DTH48" s="131"/>
      <c r="DTI48" s="131"/>
      <c r="DTJ48" s="131"/>
      <c r="DTK48" s="131"/>
      <c r="DTL48" s="131"/>
      <c r="DTM48" s="131"/>
      <c r="DTN48" s="131"/>
      <c r="DTO48" s="131"/>
      <c r="DTP48" s="131"/>
      <c r="DTQ48" s="131"/>
      <c r="DTR48" s="131"/>
      <c r="DTS48" s="131"/>
      <c r="DTT48" s="131"/>
      <c r="DTU48" s="131"/>
      <c r="DTV48" s="131"/>
      <c r="DTW48" s="131"/>
      <c r="DTX48" s="131"/>
      <c r="DTY48" s="131"/>
      <c r="DTZ48" s="131"/>
      <c r="DUA48" s="131"/>
      <c r="DUB48" s="131"/>
      <c r="DUC48" s="131"/>
      <c r="DUD48" s="131"/>
      <c r="DUE48" s="131"/>
      <c r="DUF48" s="131"/>
      <c r="DUG48" s="131"/>
      <c r="DUH48" s="131"/>
      <c r="DUI48" s="131"/>
      <c r="DUJ48" s="131"/>
      <c r="DUK48" s="131"/>
      <c r="DUL48" s="131"/>
      <c r="DUM48" s="131"/>
      <c r="DUN48" s="131"/>
      <c r="DUO48" s="131"/>
      <c r="DUP48" s="131"/>
      <c r="DUQ48" s="131"/>
      <c r="DUR48" s="131"/>
      <c r="DUS48" s="131"/>
      <c r="DUT48" s="131"/>
      <c r="DUU48" s="131"/>
      <c r="DUV48" s="131"/>
      <c r="DUW48" s="131"/>
      <c r="DUX48" s="131"/>
      <c r="DUY48" s="131"/>
      <c r="DUZ48" s="131"/>
      <c r="DVA48" s="131"/>
      <c r="DVB48" s="131"/>
      <c r="DVC48" s="131"/>
      <c r="DVD48" s="131"/>
      <c r="DVE48" s="131"/>
      <c r="DVF48" s="131"/>
      <c r="DVG48" s="131"/>
      <c r="DVH48" s="131"/>
      <c r="DVI48" s="131"/>
      <c r="DVJ48" s="131"/>
      <c r="DVK48" s="131"/>
      <c r="DVL48" s="131"/>
      <c r="DVM48" s="131"/>
      <c r="DVN48" s="131"/>
      <c r="DVO48" s="131"/>
      <c r="DVP48" s="131"/>
      <c r="DVQ48" s="131"/>
      <c r="DVR48" s="131"/>
      <c r="DVS48" s="131"/>
      <c r="DVT48" s="131"/>
      <c r="DVU48" s="131"/>
      <c r="DVV48" s="131"/>
      <c r="DVW48" s="131"/>
      <c r="DVX48" s="131"/>
      <c r="DVY48" s="131"/>
      <c r="DVZ48" s="131"/>
      <c r="DWA48" s="131"/>
      <c r="DWB48" s="131"/>
      <c r="DWC48" s="131"/>
      <c r="DWD48" s="131"/>
      <c r="DWE48" s="131"/>
      <c r="DWF48" s="131"/>
      <c r="DWG48" s="131"/>
      <c r="DWH48" s="131"/>
      <c r="DWI48" s="131"/>
      <c r="DWJ48" s="131"/>
      <c r="DWK48" s="131"/>
      <c r="DWL48" s="131"/>
      <c r="DWM48" s="131"/>
      <c r="DWN48" s="131"/>
      <c r="DWO48" s="131"/>
      <c r="DWP48" s="131"/>
      <c r="DWQ48" s="131"/>
      <c r="DWR48" s="131"/>
      <c r="DWS48" s="131"/>
      <c r="DWT48" s="131"/>
      <c r="DWU48" s="131"/>
      <c r="DWV48" s="131"/>
      <c r="DWW48" s="131"/>
      <c r="DWX48" s="131"/>
      <c r="DWY48" s="131"/>
      <c r="DWZ48" s="131"/>
      <c r="DXA48" s="131"/>
      <c r="DXB48" s="131"/>
      <c r="DXC48" s="131"/>
      <c r="DXD48" s="131"/>
      <c r="DXE48" s="131"/>
      <c r="DXF48" s="131"/>
      <c r="DXG48" s="131"/>
      <c r="DXH48" s="131"/>
      <c r="DXI48" s="131"/>
      <c r="DXJ48" s="131"/>
      <c r="DXK48" s="131"/>
      <c r="DXL48" s="131"/>
      <c r="DXM48" s="131"/>
      <c r="DXN48" s="131"/>
      <c r="DXO48" s="131"/>
      <c r="DXP48" s="131"/>
      <c r="DXQ48" s="131"/>
      <c r="DXR48" s="131"/>
      <c r="DXS48" s="131"/>
      <c r="DXT48" s="131"/>
      <c r="DXU48" s="131"/>
      <c r="DXV48" s="131"/>
      <c r="DXW48" s="131"/>
      <c r="DXX48" s="131"/>
      <c r="DXY48" s="131"/>
      <c r="DXZ48" s="131"/>
      <c r="DYA48" s="131"/>
      <c r="DYB48" s="131"/>
      <c r="DYC48" s="131"/>
      <c r="DYD48" s="131"/>
      <c r="DYE48" s="131"/>
      <c r="DYF48" s="131"/>
      <c r="DYG48" s="131"/>
      <c r="DYH48" s="131"/>
      <c r="DYI48" s="131"/>
      <c r="DYJ48" s="131"/>
      <c r="DYK48" s="131"/>
      <c r="DYL48" s="131"/>
      <c r="DYM48" s="131"/>
      <c r="DYN48" s="131"/>
      <c r="DYO48" s="131"/>
      <c r="DYP48" s="131"/>
      <c r="DYQ48" s="131"/>
      <c r="DYR48" s="131"/>
      <c r="DYS48" s="131"/>
      <c r="DYT48" s="131"/>
      <c r="DYU48" s="131"/>
      <c r="DYV48" s="131"/>
      <c r="DYW48" s="131"/>
      <c r="DYX48" s="131"/>
      <c r="DYY48" s="131"/>
      <c r="DYZ48" s="131"/>
      <c r="DZA48" s="131"/>
      <c r="DZB48" s="131"/>
      <c r="DZC48" s="131"/>
      <c r="DZD48" s="131"/>
      <c r="DZE48" s="131"/>
      <c r="DZF48" s="131"/>
      <c r="DZG48" s="131"/>
      <c r="DZH48" s="131"/>
      <c r="DZI48" s="131"/>
      <c r="DZJ48" s="131"/>
      <c r="DZK48" s="131"/>
      <c r="DZL48" s="131"/>
      <c r="DZM48" s="131"/>
      <c r="DZN48" s="131"/>
      <c r="DZO48" s="131"/>
      <c r="DZP48" s="131"/>
      <c r="DZQ48" s="131"/>
      <c r="DZR48" s="131"/>
      <c r="DZS48" s="131"/>
      <c r="DZT48" s="131"/>
      <c r="DZU48" s="131"/>
      <c r="DZV48" s="131"/>
      <c r="DZW48" s="131"/>
      <c r="DZX48" s="131"/>
      <c r="DZY48" s="131"/>
      <c r="DZZ48" s="131"/>
      <c r="EAA48" s="131"/>
      <c r="EAB48" s="131"/>
      <c r="EAC48" s="131"/>
      <c r="EAD48" s="131"/>
      <c r="EAE48" s="131"/>
      <c r="EAF48" s="131"/>
      <c r="EAG48" s="131"/>
      <c r="EAH48" s="131"/>
      <c r="EAI48" s="131"/>
      <c r="EAJ48" s="131"/>
      <c r="EAK48" s="131"/>
      <c r="EAL48" s="131"/>
      <c r="EAM48" s="131"/>
      <c r="EAN48" s="131"/>
      <c r="EAO48" s="131"/>
      <c r="EAP48" s="131"/>
      <c r="EAQ48" s="131"/>
      <c r="EAR48" s="131"/>
      <c r="EAS48" s="131"/>
      <c r="EAT48" s="131"/>
      <c r="EAU48" s="131"/>
      <c r="EAV48" s="131"/>
      <c r="EAW48" s="131"/>
      <c r="EAX48" s="131"/>
      <c r="EAY48" s="131"/>
      <c r="EAZ48" s="131"/>
      <c r="EBA48" s="131"/>
      <c r="EBB48" s="131"/>
      <c r="EBC48" s="131"/>
      <c r="EBD48" s="131"/>
      <c r="EBE48" s="131"/>
      <c r="EBF48" s="131"/>
      <c r="EBG48" s="131"/>
      <c r="EBH48" s="131"/>
      <c r="EBI48" s="131"/>
      <c r="EBJ48" s="131"/>
      <c r="EBK48" s="131"/>
      <c r="EBL48" s="131"/>
      <c r="EBM48" s="131"/>
      <c r="EBN48" s="131"/>
      <c r="EBO48" s="131"/>
      <c r="EBP48" s="131"/>
      <c r="EBQ48" s="131"/>
      <c r="EBR48" s="131"/>
      <c r="EBS48" s="131"/>
      <c r="EBT48" s="131"/>
      <c r="EBU48" s="131"/>
      <c r="EBV48" s="131"/>
      <c r="EBW48" s="131"/>
      <c r="EBX48" s="131"/>
      <c r="EBY48" s="131"/>
      <c r="EBZ48" s="131"/>
      <c r="ECA48" s="131"/>
      <c r="ECB48" s="131"/>
      <c r="ECC48" s="131"/>
      <c r="ECD48" s="131"/>
      <c r="ECE48" s="131"/>
      <c r="ECF48" s="131"/>
      <c r="ECG48" s="131"/>
      <c r="ECH48" s="131"/>
      <c r="ECI48" s="131"/>
      <c r="ECJ48" s="131"/>
      <c r="ECK48" s="131"/>
      <c r="ECL48" s="131"/>
      <c r="ECM48" s="131"/>
      <c r="ECN48" s="131"/>
      <c r="ECO48" s="131"/>
      <c r="ECP48" s="131"/>
      <c r="ECQ48" s="131"/>
      <c r="ECR48" s="131"/>
      <c r="ECS48" s="131"/>
      <c r="ECT48" s="131"/>
      <c r="ECU48" s="131"/>
      <c r="ECV48" s="131"/>
      <c r="ECW48" s="131"/>
      <c r="ECX48" s="131"/>
      <c r="ECY48" s="131"/>
      <c r="ECZ48" s="131"/>
      <c r="EDA48" s="131"/>
      <c r="EDB48" s="131"/>
      <c r="EDC48" s="131"/>
      <c r="EDD48" s="131"/>
      <c r="EDE48" s="131"/>
      <c r="EDF48" s="131"/>
      <c r="EDG48" s="131"/>
      <c r="EDH48" s="131"/>
      <c r="EDI48" s="131"/>
      <c r="EDJ48" s="131"/>
      <c r="EDK48" s="131"/>
      <c r="EDL48" s="131"/>
      <c r="EDM48" s="131"/>
      <c r="EDN48" s="131"/>
      <c r="EDO48" s="131"/>
      <c r="EDP48" s="131"/>
      <c r="EDQ48" s="131"/>
      <c r="EDR48" s="131"/>
      <c r="EDS48" s="131"/>
      <c r="EDT48" s="131"/>
      <c r="EDU48" s="131"/>
      <c r="EDV48" s="131"/>
      <c r="EDW48" s="131"/>
      <c r="EDX48" s="131"/>
      <c r="EDY48" s="131"/>
      <c r="EDZ48" s="131"/>
      <c r="EEA48" s="131"/>
      <c r="EEB48" s="131"/>
      <c r="EEC48" s="131"/>
      <c r="EED48" s="131"/>
      <c r="EEE48" s="131"/>
      <c r="EEF48" s="131"/>
      <c r="EEG48" s="131"/>
      <c r="EEH48" s="131"/>
      <c r="EEI48" s="131"/>
      <c r="EEJ48" s="131"/>
      <c r="EEK48" s="131"/>
      <c r="EEL48" s="131"/>
      <c r="EEM48" s="131"/>
      <c r="EEN48" s="131"/>
      <c r="EEO48" s="131"/>
      <c r="EEP48" s="131"/>
      <c r="EEQ48" s="131"/>
      <c r="EER48" s="131"/>
      <c r="EES48" s="131"/>
      <c r="EET48" s="131"/>
      <c r="EEU48" s="131"/>
      <c r="EEV48" s="131"/>
      <c r="EEW48" s="131"/>
      <c r="EEX48" s="131"/>
      <c r="EEY48" s="131"/>
      <c r="EEZ48" s="131"/>
      <c r="EFA48" s="131"/>
      <c r="EFB48" s="131"/>
      <c r="EFC48" s="131"/>
      <c r="EFD48" s="131"/>
      <c r="EFE48" s="131"/>
      <c r="EFF48" s="131"/>
      <c r="EFG48" s="131"/>
      <c r="EFH48" s="131"/>
      <c r="EFI48" s="131"/>
      <c r="EFJ48" s="131"/>
      <c r="EFK48" s="131"/>
      <c r="EFL48" s="131"/>
      <c r="EFM48" s="131"/>
      <c r="EFN48" s="131"/>
      <c r="EFO48" s="131"/>
      <c r="EFP48" s="131"/>
      <c r="EFQ48" s="131"/>
      <c r="EFR48" s="131"/>
      <c r="EFS48" s="131"/>
      <c r="EFT48" s="131"/>
      <c r="EFU48" s="131"/>
      <c r="EFV48" s="131"/>
      <c r="EFW48" s="131"/>
      <c r="EFX48" s="131"/>
      <c r="EFY48" s="131"/>
      <c r="EFZ48" s="131"/>
      <c r="EGA48" s="131"/>
      <c r="EGB48" s="131"/>
      <c r="EGC48" s="131"/>
      <c r="EGD48" s="131"/>
      <c r="EGE48" s="131"/>
      <c r="EGF48" s="131"/>
      <c r="EGG48" s="131"/>
      <c r="EGH48" s="131"/>
      <c r="EGI48" s="131"/>
      <c r="EGJ48" s="131"/>
      <c r="EGK48" s="131"/>
      <c r="EGL48" s="131"/>
      <c r="EGM48" s="131"/>
      <c r="EGN48" s="131"/>
      <c r="EGO48" s="131"/>
      <c r="EGP48" s="131"/>
      <c r="EGQ48" s="131"/>
      <c r="EGR48" s="131"/>
      <c r="EGS48" s="131"/>
      <c r="EGT48" s="131"/>
      <c r="EGU48" s="131"/>
      <c r="EGV48" s="131"/>
      <c r="EGW48" s="131"/>
      <c r="EGX48" s="131"/>
      <c r="EGY48" s="131"/>
      <c r="EGZ48" s="131"/>
      <c r="EHA48" s="131"/>
      <c r="EHB48" s="131"/>
      <c r="EHC48" s="131"/>
      <c r="EHD48" s="131"/>
      <c r="EHE48" s="131"/>
      <c r="EHF48" s="131"/>
      <c r="EHG48" s="131"/>
      <c r="EHH48" s="131"/>
      <c r="EHI48" s="131"/>
      <c r="EHJ48" s="131"/>
      <c r="EHK48" s="131"/>
      <c r="EHL48" s="131"/>
      <c r="EHM48" s="131"/>
      <c r="EHN48" s="131"/>
      <c r="EHO48" s="131"/>
      <c r="EHP48" s="131"/>
      <c r="EHQ48" s="131"/>
      <c r="EHR48" s="131"/>
      <c r="EHS48" s="131"/>
      <c r="EHT48" s="131"/>
      <c r="EHU48" s="131"/>
      <c r="EHV48" s="131"/>
      <c r="EHW48" s="131"/>
      <c r="EHX48" s="131"/>
      <c r="EHY48" s="131"/>
      <c r="EHZ48" s="131"/>
      <c r="EIA48" s="131"/>
      <c r="EIB48" s="131"/>
      <c r="EIC48" s="131"/>
      <c r="EID48" s="131"/>
      <c r="EIE48" s="131"/>
      <c r="EIF48" s="131"/>
      <c r="EIG48" s="131"/>
      <c r="EIH48" s="131"/>
      <c r="EII48" s="131"/>
      <c r="EIJ48" s="131"/>
      <c r="EIK48" s="131"/>
      <c r="EIL48" s="131"/>
      <c r="EIM48" s="131"/>
      <c r="EIN48" s="131"/>
      <c r="EIO48" s="131"/>
      <c r="EIP48" s="131"/>
      <c r="EIQ48" s="131"/>
      <c r="EIR48" s="131"/>
      <c r="EIS48" s="131"/>
      <c r="EIT48" s="131"/>
      <c r="EIU48" s="131"/>
      <c r="EIV48" s="131"/>
      <c r="EIW48" s="131"/>
      <c r="EIX48" s="131"/>
      <c r="EIY48" s="131"/>
      <c r="EIZ48" s="131"/>
      <c r="EJA48" s="131"/>
      <c r="EJB48" s="131"/>
      <c r="EJC48" s="131"/>
      <c r="EJD48" s="131"/>
      <c r="EJE48" s="131"/>
      <c r="EJF48" s="131"/>
      <c r="EJG48" s="131"/>
      <c r="EJH48" s="131"/>
      <c r="EJI48" s="131"/>
      <c r="EJJ48" s="131"/>
      <c r="EJK48" s="131"/>
      <c r="EJL48" s="131"/>
      <c r="EJM48" s="131"/>
      <c r="EJN48" s="131"/>
      <c r="EJO48" s="131"/>
      <c r="EJP48" s="131"/>
      <c r="EJQ48" s="131"/>
      <c r="EJR48" s="131"/>
      <c r="EJS48" s="131"/>
      <c r="EJT48" s="131"/>
      <c r="EJU48" s="131"/>
      <c r="EJV48" s="131"/>
      <c r="EJW48" s="131"/>
      <c r="EJX48" s="131"/>
      <c r="EJY48" s="131"/>
      <c r="EJZ48" s="131"/>
      <c r="EKA48" s="131"/>
      <c r="EKB48" s="131"/>
      <c r="EKC48" s="131"/>
      <c r="EKD48" s="131"/>
      <c r="EKE48" s="131"/>
      <c r="EKF48" s="131"/>
      <c r="EKG48" s="131"/>
      <c r="EKH48" s="131"/>
      <c r="EKI48" s="131"/>
      <c r="EKJ48" s="131"/>
      <c r="EKK48" s="131"/>
      <c r="EKL48" s="131"/>
      <c r="EKM48" s="131"/>
      <c r="EKN48" s="131"/>
      <c r="EKO48" s="131"/>
      <c r="EKP48" s="131"/>
      <c r="EKQ48" s="131"/>
      <c r="EKR48" s="131"/>
      <c r="EKS48" s="131"/>
      <c r="EKT48" s="131"/>
      <c r="EKU48" s="131"/>
      <c r="EKV48" s="131"/>
      <c r="EKW48" s="131"/>
      <c r="EKX48" s="131"/>
      <c r="EKY48" s="131"/>
      <c r="EKZ48" s="131"/>
      <c r="ELA48" s="131"/>
      <c r="ELB48" s="131"/>
      <c r="ELC48" s="131"/>
      <c r="ELD48" s="131"/>
      <c r="ELE48" s="131"/>
      <c r="ELF48" s="131"/>
      <c r="ELG48" s="131"/>
      <c r="ELH48" s="131"/>
      <c r="ELI48" s="131"/>
      <c r="ELJ48" s="131"/>
      <c r="ELK48" s="131"/>
      <c r="ELL48" s="131"/>
      <c r="ELM48" s="131"/>
      <c r="ELN48" s="131"/>
      <c r="ELO48" s="131"/>
      <c r="ELP48" s="131"/>
      <c r="ELQ48" s="131"/>
      <c r="ELR48" s="131"/>
      <c r="ELS48" s="131"/>
      <c r="ELT48" s="131"/>
      <c r="ELU48" s="131"/>
      <c r="ELV48" s="131"/>
      <c r="ELW48" s="131"/>
      <c r="ELX48" s="131"/>
      <c r="ELY48" s="131"/>
      <c r="ELZ48" s="131"/>
      <c r="EMA48" s="131"/>
      <c r="EMB48" s="131"/>
      <c r="EMC48" s="131"/>
      <c r="EMD48" s="131"/>
      <c r="EME48" s="131"/>
      <c r="EMF48" s="131"/>
      <c r="EMG48" s="131"/>
      <c r="EMH48" s="131"/>
      <c r="EMI48" s="131"/>
      <c r="EMJ48" s="131"/>
      <c r="EMK48" s="131"/>
      <c r="EML48" s="131"/>
      <c r="EMM48" s="131"/>
      <c r="EMN48" s="131"/>
      <c r="EMO48" s="131"/>
      <c r="EMP48" s="131"/>
      <c r="EMQ48" s="131"/>
      <c r="EMR48" s="131"/>
      <c r="EMS48" s="131"/>
      <c r="EMT48" s="131"/>
      <c r="EMU48" s="131"/>
      <c r="EMV48" s="131"/>
      <c r="EMW48" s="131"/>
      <c r="EMX48" s="131"/>
      <c r="EMY48" s="131"/>
      <c r="EMZ48" s="131"/>
      <c r="ENA48" s="131"/>
      <c r="ENB48" s="131"/>
      <c r="ENC48" s="131"/>
      <c r="END48" s="131"/>
      <c r="ENE48" s="131"/>
      <c r="ENF48" s="131"/>
      <c r="ENG48" s="131"/>
      <c r="ENH48" s="131"/>
      <c r="ENI48" s="131"/>
      <c r="ENJ48" s="131"/>
      <c r="ENK48" s="131"/>
      <c r="ENL48" s="131"/>
      <c r="ENM48" s="131"/>
      <c r="ENN48" s="131"/>
      <c r="ENO48" s="131"/>
      <c r="ENP48" s="131"/>
      <c r="ENQ48" s="131"/>
      <c r="ENR48" s="131"/>
      <c r="ENS48" s="131"/>
      <c r="ENT48" s="131"/>
      <c r="ENU48" s="131"/>
      <c r="ENV48" s="131"/>
      <c r="ENW48" s="131"/>
      <c r="ENX48" s="131"/>
      <c r="ENY48" s="131"/>
      <c r="ENZ48" s="131"/>
      <c r="EOA48" s="131"/>
      <c r="EOB48" s="131"/>
      <c r="EOC48" s="131"/>
      <c r="EOD48" s="131"/>
      <c r="EOE48" s="131"/>
      <c r="EOF48" s="131"/>
      <c r="EOG48" s="131"/>
      <c r="EOH48" s="131"/>
      <c r="EOI48" s="131"/>
      <c r="EOJ48" s="131"/>
      <c r="EOK48" s="131"/>
      <c r="EOL48" s="131"/>
      <c r="EOM48" s="131"/>
      <c r="EON48" s="131"/>
      <c r="EOO48" s="131"/>
      <c r="EOP48" s="131"/>
      <c r="EOQ48" s="131"/>
      <c r="EOR48" s="131"/>
      <c r="EOS48" s="131"/>
      <c r="EOT48" s="131"/>
      <c r="EOU48" s="131"/>
      <c r="EOV48" s="131"/>
      <c r="EOW48" s="131"/>
      <c r="EOX48" s="131"/>
      <c r="EOY48" s="131"/>
      <c r="EOZ48" s="131"/>
      <c r="EPA48" s="131"/>
      <c r="EPB48" s="131"/>
      <c r="EPC48" s="131"/>
      <c r="EPD48" s="131"/>
      <c r="EPE48" s="131"/>
      <c r="EPF48" s="131"/>
      <c r="EPG48" s="131"/>
      <c r="EPH48" s="131"/>
      <c r="EPI48" s="131"/>
      <c r="EPJ48" s="131"/>
      <c r="EPK48" s="131"/>
      <c r="EPL48" s="131"/>
      <c r="EPM48" s="131"/>
      <c r="EPN48" s="131"/>
      <c r="EPO48" s="131"/>
      <c r="EPP48" s="131"/>
      <c r="EPQ48" s="131"/>
      <c r="EPR48" s="131"/>
      <c r="EPS48" s="131"/>
      <c r="EPT48" s="131"/>
      <c r="EPU48" s="131"/>
      <c r="EPV48" s="131"/>
      <c r="EPW48" s="131"/>
      <c r="EPX48" s="131"/>
      <c r="EPY48" s="131"/>
      <c r="EPZ48" s="131"/>
      <c r="EQA48" s="131"/>
      <c r="EQB48" s="131"/>
      <c r="EQC48" s="131"/>
      <c r="EQD48" s="131"/>
      <c r="EQE48" s="131"/>
      <c r="EQF48" s="131"/>
      <c r="EQG48" s="131"/>
      <c r="EQH48" s="131"/>
      <c r="EQI48" s="131"/>
      <c r="EQJ48" s="131"/>
      <c r="EQK48" s="131"/>
      <c r="EQL48" s="131"/>
      <c r="EQM48" s="131"/>
      <c r="EQN48" s="131"/>
      <c r="EQO48" s="131"/>
      <c r="EQP48" s="131"/>
      <c r="EQQ48" s="131"/>
      <c r="EQR48" s="131"/>
      <c r="EQS48" s="131"/>
      <c r="EQT48" s="131"/>
      <c r="EQU48" s="131"/>
      <c r="EQV48" s="131"/>
      <c r="EQW48" s="131"/>
      <c r="EQX48" s="131"/>
      <c r="EQY48" s="131"/>
      <c r="EQZ48" s="131"/>
      <c r="ERA48" s="131"/>
      <c r="ERB48" s="131"/>
      <c r="ERC48" s="131"/>
      <c r="ERD48" s="131"/>
      <c r="ERE48" s="131"/>
      <c r="ERF48" s="131"/>
      <c r="ERG48" s="131"/>
      <c r="ERH48" s="131"/>
      <c r="ERI48" s="131"/>
      <c r="ERJ48" s="131"/>
      <c r="ERK48" s="131"/>
      <c r="ERL48" s="131"/>
      <c r="ERM48" s="131"/>
      <c r="ERN48" s="131"/>
      <c r="ERO48" s="131"/>
      <c r="ERP48" s="131"/>
      <c r="ERQ48" s="131"/>
      <c r="ERR48" s="131"/>
      <c r="ERS48" s="131"/>
      <c r="ERT48" s="131"/>
      <c r="ERU48" s="131"/>
      <c r="ERV48" s="131"/>
      <c r="ERW48" s="131"/>
      <c r="ERX48" s="131"/>
      <c r="ERY48" s="131"/>
      <c r="ERZ48" s="131"/>
      <c r="ESA48" s="131"/>
      <c r="ESB48" s="131"/>
      <c r="ESC48" s="131"/>
      <c r="ESD48" s="131"/>
      <c r="ESE48" s="131"/>
      <c r="ESF48" s="131"/>
      <c r="ESG48" s="131"/>
      <c r="ESH48" s="131"/>
      <c r="ESI48" s="131"/>
      <c r="ESJ48" s="131"/>
      <c r="ESK48" s="131"/>
      <c r="ESL48" s="131"/>
      <c r="ESM48" s="131"/>
      <c r="ESN48" s="131"/>
      <c r="ESO48" s="131"/>
      <c r="ESP48" s="131"/>
      <c r="ESQ48" s="131"/>
      <c r="ESR48" s="131"/>
      <c r="ESS48" s="131"/>
      <c r="EST48" s="131"/>
      <c r="ESU48" s="131"/>
      <c r="ESV48" s="131"/>
      <c r="ESW48" s="131"/>
      <c r="ESX48" s="131"/>
      <c r="ESY48" s="131"/>
      <c r="ESZ48" s="131"/>
      <c r="ETA48" s="131"/>
      <c r="ETB48" s="131"/>
      <c r="ETC48" s="131"/>
      <c r="ETD48" s="131"/>
      <c r="ETE48" s="131"/>
      <c r="ETF48" s="131"/>
      <c r="ETG48" s="131"/>
      <c r="ETH48" s="131"/>
      <c r="ETI48" s="131"/>
      <c r="ETJ48" s="131"/>
      <c r="ETK48" s="131"/>
      <c r="ETL48" s="131"/>
      <c r="ETM48" s="131"/>
      <c r="ETN48" s="131"/>
      <c r="ETO48" s="131"/>
      <c r="ETP48" s="131"/>
      <c r="ETQ48" s="131"/>
      <c r="ETR48" s="131"/>
      <c r="ETS48" s="131"/>
      <c r="ETT48" s="131"/>
      <c r="ETU48" s="131"/>
      <c r="ETV48" s="131"/>
      <c r="ETW48" s="131"/>
      <c r="ETX48" s="131"/>
      <c r="ETY48" s="131"/>
      <c r="ETZ48" s="131"/>
      <c r="EUA48" s="131"/>
      <c r="EUB48" s="131"/>
      <c r="EUC48" s="131"/>
      <c r="EUD48" s="131"/>
      <c r="EUE48" s="131"/>
      <c r="EUF48" s="131"/>
      <c r="EUG48" s="131"/>
      <c r="EUH48" s="131"/>
      <c r="EUI48" s="131"/>
      <c r="EUJ48" s="131"/>
      <c r="EUK48" s="131"/>
      <c r="EUL48" s="131"/>
      <c r="EUM48" s="131"/>
      <c r="EUN48" s="131"/>
      <c r="EUO48" s="131"/>
      <c r="EUP48" s="131"/>
      <c r="EUQ48" s="131"/>
      <c r="EUR48" s="131"/>
      <c r="EUS48" s="131"/>
      <c r="EUT48" s="131"/>
      <c r="EUU48" s="131"/>
      <c r="EUV48" s="131"/>
      <c r="EUW48" s="131"/>
      <c r="EUX48" s="131"/>
      <c r="EUY48" s="131"/>
      <c r="EUZ48" s="131"/>
      <c r="EVA48" s="131"/>
      <c r="EVB48" s="131"/>
      <c r="EVC48" s="131"/>
      <c r="EVD48" s="131"/>
      <c r="EVE48" s="131"/>
      <c r="EVF48" s="131"/>
      <c r="EVG48" s="131"/>
      <c r="EVH48" s="131"/>
      <c r="EVI48" s="131"/>
      <c r="EVJ48" s="131"/>
      <c r="EVK48" s="131"/>
      <c r="EVL48" s="131"/>
      <c r="EVM48" s="131"/>
      <c r="EVN48" s="131"/>
      <c r="EVO48" s="131"/>
      <c r="EVP48" s="131"/>
      <c r="EVQ48" s="131"/>
      <c r="EVR48" s="131"/>
      <c r="EVS48" s="131"/>
      <c r="EVT48" s="131"/>
      <c r="EVU48" s="131"/>
      <c r="EVV48" s="131"/>
      <c r="EVW48" s="131"/>
      <c r="EVX48" s="131"/>
      <c r="EVY48" s="131"/>
      <c r="EVZ48" s="131"/>
      <c r="EWA48" s="131"/>
      <c r="EWB48" s="131"/>
      <c r="EWC48" s="131"/>
      <c r="EWD48" s="131"/>
      <c r="EWE48" s="131"/>
      <c r="EWF48" s="131"/>
      <c r="EWG48" s="131"/>
      <c r="EWH48" s="131"/>
      <c r="EWI48" s="131"/>
      <c r="EWJ48" s="131"/>
      <c r="EWK48" s="131"/>
      <c r="EWL48" s="131"/>
      <c r="EWM48" s="131"/>
      <c r="EWN48" s="131"/>
      <c r="EWO48" s="131"/>
      <c r="EWP48" s="131"/>
      <c r="EWQ48" s="131"/>
      <c r="EWR48" s="131"/>
      <c r="EWS48" s="131"/>
      <c r="EWT48" s="131"/>
      <c r="EWU48" s="131"/>
      <c r="EWV48" s="131"/>
      <c r="EWW48" s="131"/>
      <c r="EWX48" s="131"/>
      <c r="EWY48" s="131"/>
      <c r="EWZ48" s="131"/>
      <c r="EXA48" s="131"/>
      <c r="EXB48" s="131"/>
      <c r="EXC48" s="131"/>
      <c r="EXD48" s="131"/>
      <c r="EXE48" s="131"/>
      <c r="EXF48" s="131"/>
      <c r="EXG48" s="131"/>
      <c r="EXH48" s="131"/>
      <c r="EXI48" s="131"/>
      <c r="EXJ48" s="131"/>
      <c r="EXK48" s="131"/>
      <c r="EXL48" s="131"/>
      <c r="EXM48" s="131"/>
      <c r="EXN48" s="131"/>
      <c r="EXO48" s="131"/>
      <c r="EXP48" s="131"/>
      <c r="EXQ48" s="131"/>
      <c r="EXR48" s="131"/>
      <c r="EXS48" s="131"/>
      <c r="EXT48" s="131"/>
      <c r="EXU48" s="131"/>
      <c r="EXV48" s="131"/>
      <c r="EXW48" s="131"/>
      <c r="EXX48" s="131"/>
      <c r="EXY48" s="131"/>
      <c r="EXZ48" s="131"/>
      <c r="EYA48" s="131"/>
      <c r="EYB48" s="131"/>
      <c r="EYC48" s="131"/>
      <c r="EYD48" s="131"/>
      <c r="EYE48" s="131"/>
      <c r="EYF48" s="131"/>
      <c r="EYG48" s="131"/>
      <c r="EYH48" s="131"/>
      <c r="EYI48" s="131"/>
      <c r="EYJ48" s="131"/>
      <c r="EYK48" s="131"/>
      <c r="EYL48" s="131"/>
      <c r="EYM48" s="131"/>
      <c r="EYN48" s="131"/>
      <c r="EYO48" s="131"/>
      <c r="EYP48" s="131"/>
      <c r="EYQ48" s="131"/>
      <c r="EYR48" s="131"/>
      <c r="EYS48" s="131"/>
      <c r="EYT48" s="131"/>
      <c r="EYU48" s="131"/>
      <c r="EYV48" s="131"/>
      <c r="EYW48" s="131"/>
      <c r="EYX48" s="131"/>
      <c r="EYY48" s="131"/>
      <c r="EYZ48" s="131"/>
      <c r="EZA48" s="131"/>
      <c r="EZB48" s="131"/>
      <c r="EZC48" s="131"/>
      <c r="EZD48" s="131"/>
      <c r="EZE48" s="131"/>
      <c r="EZF48" s="131"/>
      <c r="EZG48" s="131"/>
      <c r="EZH48" s="131"/>
      <c r="EZI48" s="131"/>
      <c r="EZJ48" s="131"/>
      <c r="EZK48" s="131"/>
      <c r="EZL48" s="131"/>
      <c r="EZM48" s="131"/>
      <c r="EZN48" s="131"/>
      <c r="EZO48" s="131"/>
      <c r="EZP48" s="131"/>
      <c r="EZQ48" s="131"/>
      <c r="EZR48" s="131"/>
      <c r="EZS48" s="131"/>
      <c r="EZT48" s="131"/>
      <c r="EZU48" s="131"/>
      <c r="EZV48" s="131"/>
      <c r="EZW48" s="131"/>
      <c r="EZX48" s="131"/>
      <c r="EZY48" s="131"/>
      <c r="EZZ48" s="131"/>
      <c r="FAA48" s="131"/>
      <c r="FAB48" s="131"/>
      <c r="FAC48" s="131"/>
      <c r="FAD48" s="131"/>
      <c r="FAE48" s="131"/>
      <c r="FAF48" s="131"/>
      <c r="FAG48" s="131"/>
      <c r="FAH48" s="131"/>
      <c r="FAI48" s="131"/>
      <c r="FAJ48" s="131"/>
      <c r="FAK48" s="131"/>
      <c r="FAL48" s="131"/>
      <c r="FAM48" s="131"/>
      <c r="FAN48" s="131"/>
      <c r="FAO48" s="131"/>
      <c r="FAP48" s="131"/>
      <c r="FAQ48" s="131"/>
      <c r="FAR48" s="131"/>
      <c r="FAS48" s="131"/>
      <c r="FAT48" s="131"/>
      <c r="FAU48" s="131"/>
      <c r="FAV48" s="131"/>
      <c r="FAW48" s="131"/>
      <c r="FAX48" s="131"/>
      <c r="FAY48" s="131"/>
      <c r="FAZ48" s="131"/>
      <c r="FBA48" s="131"/>
      <c r="FBB48" s="131"/>
      <c r="FBC48" s="131"/>
      <c r="FBD48" s="131"/>
      <c r="FBE48" s="131"/>
      <c r="FBF48" s="131"/>
      <c r="FBG48" s="131"/>
      <c r="FBH48" s="131"/>
      <c r="FBI48" s="131"/>
      <c r="FBJ48" s="131"/>
      <c r="FBK48" s="131"/>
      <c r="FBL48" s="131"/>
      <c r="FBM48" s="131"/>
      <c r="FBN48" s="131"/>
      <c r="FBO48" s="131"/>
      <c r="FBP48" s="131"/>
      <c r="FBQ48" s="131"/>
      <c r="FBR48" s="131"/>
      <c r="FBS48" s="131"/>
      <c r="FBT48" s="131"/>
      <c r="FBU48" s="131"/>
      <c r="FBV48" s="131"/>
      <c r="FBW48" s="131"/>
      <c r="FBX48" s="131"/>
      <c r="FBY48" s="131"/>
      <c r="FBZ48" s="131"/>
      <c r="FCA48" s="131"/>
      <c r="FCB48" s="131"/>
      <c r="FCC48" s="131"/>
      <c r="FCD48" s="131"/>
      <c r="FCE48" s="131"/>
      <c r="FCF48" s="131"/>
      <c r="FCG48" s="131"/>
      <c r="FCH48" s="131"/>
      <c r="FCI48" s="131"/>
      <c r="FCJ48" s="131"/>
      <c r="FCK48" s="131"/>
      <c r="FCL48" s="131"/>
      <c r="FCM48" s="131"/>
      <c r="FCN48" s="131"/>
      <c r="FCO48" s="131"/>
      <c r="FCP48" s="131"/>
      <c r="FCQ48" s="131"/>
      <c r="FCR48" s="131"/>
      <c r="FCS48" s="131"/>
      <c r="FCT48" s="131"/>
      <c r="FCU48" s="131"/>
      <c r="FCV48" s="131"/>
      <c r="FCW48" s="131"/>
      <c r="FCX48" s="131"/>
      <c r="FCY48" s="131"/>
      <c r="FCZ48" s="131"/>
      <c r="FDA48" s="131"/>
      <c r="FDB48" s="131"/>
      <c r="FDC48" s="131"/>
      <c r="FDD48" s="131"/>
      <c r="FDE48" s="131"/>
      <c r="FDF48" s="131"/>
      <c r="FDG48" s="131"/>
      <c r="FDH48" s="131"/>
      <c r="FDI48" s="131"/>
      <c r="FDJ48" s="131"/>
      <c r="FDK48" s="131"/>
      <c r="FDL48" s="131"/>
      <c r="FDM48" s="131"/>
      <c r="FDN48" s="131"/>
      <c r="FDO48" s="131"/>
      <c r="FDP48" s="131"/>
      <c r="FDQ48" s="131"/>
      <c r="FDR48" s="131"/>
      <c r="FDS48" s="131"/>
      <c r="FDT48" s="131"/>
      <c r="FDU48" s="131"/>
      <c r="FDV48" s="131"/>
      <c r="FDW48" s="131"/>
      <c r="FDX48" s="131"/>
      <c r="FDY48" s="131"/>
      <c r="FDZ48" s="131"/>
      <c r="FEA48" s="131"/>
      <c r="FEB48" s="131"/>
      <c r="FEC48" s="131"/>
      <c r="FED48" s="131"/>
      <c r="FEE48" s="131"/>
      <c r="FEF48" s="131"/>
      <c r="FEG48" s="131"/>
      <c r="FEH48" s="131"/>
      <c r="FEI48" s="131"/>
      <c r="FEJ48" s="131"/>
      <c r="FEK48" s="131"/>
      <c r="FEL48" s="131"/>
      <c r="FEM48" s="131"/>
      <c r="FEN48" s="131"/>
      <c r="FEO48" s="131"/>
      <c r="FEP48" s="131"/>
      <c r="FEQ48" s="131"/>
      <c r="FER48" s="131"/>
      <c r="FES48" s="131"/>
      <c r="FET48" s="131"/>
      <c r="FEU48" s="131"/>
      <c r="FEV48" s="131"/>
      <c r="FEW48" s="131"/>
      <c r="FEX48" s="131"/>
      <c r="FEY48" s="131"/>
      <c r="FEZ48" s="131"/>
      <c r="FFA48" s="131"/>
      <c r="FFB48" s="131"/>
      <c r="FFC48" s="131"/>
      <c r="FFD48" s="131"/>
      <c r="FFE48" s="131"/>
      <c r="FFF48" s="131"/>
      <c r="FFG48" s="131"/>
      <c r="FFH48" s="131"/>
      <c r="FFI48" s="131"/>
      <c r="FFJ48" s="131"/>
      <c r="FFK48" s="131"/>
      <c r="FFL48" s="131"/>
      <c r="FFM48" s="131"/>
      <c r="FFN48" s="131"/>
      <c r="FFO48" s="131"/>
      <c r="FFP48" s="131"/>
      <c r="FFQ48" s="131"/>
      <c r="FFR48" s="131"/>
      <c r="FFS48" s="131"/>
      <c r="FFT48" s="131"/>
      <c r="FFU48" s="131"/>
      <c r="FFV48" s="131"/>
      <c r="FFW48" s="131"/>
      <c r="FFX48" s="131"/>
      <c r="FFY48" s="131"/>
      <c r="FFZ48" s="131"/>
      <c r="FGA48" s="131"/>
      <c r="FGB48" s="131"/>
      <c r="FGC48" s="131"/>
      <c r="FGD48" s="131"/>
      <c r="FGE48" s="131"/>
      <c r="FGF48" s="131"/>
      <c r="FGG48" s="131"/>
      <c r="FGH48" s="131"/>
      <c r="FGI48" s="131"/>
      <c r="FGJ48" s="131"/>
      <c r="FGK48" s="131"/>
      <c r="FGL48" s="131"/>
      <c r="FGM48" s="131"/>
      <c r="FGN48" s="131"/>
      <c r="FGO48" s="131"/>
      <c r="FGP48" s="131"/>
      <c r="FGQ48" s="131"/>
      <c r="FGR48" s="131"/>
      <c r="FGS48" s="131"/>
      <c r="FGT48" s="131"/>
      <c r="FGU48" s="131"/>
      <c r="FGV48" s="131"/>
      <c r="FGW48" s="131"/>
      <c r="FGX48" s="131"/>
      <c r="FGY48" s="131"/>
      <c r="FGZ48" s="131"/>
      <c r="FHA48" s="131"/>
      <c r="FHB48" s="131"/>
      <c r="FHC48" s="131"/>
      <c r="FHD48" s="131"/>
      <c r="FHE48" s="131"/>
      <c r="FHF48" s="131"/>
      <c r="FHG48" s="131"/>
      <c r="FHH48" s="131"/>
      <c r="FHI48" s="131"/>
      <c r="FHJ48" s="131"/>
      <c r="FHK48" s="131"/>
      <c r="FHL48" s="131"/>
      <c r="FHM48" s="131"/>
      <c r="FHN48" s="131"/>
      <c r="FHO48" s="131"/>
      <c r="FHP48" s="131"/>
      <c r="FHQ48" s="131"/>
      <c r="FHR48" s="131"/>
      <c r="FHS48" s="131"/>
      <c r="FHT48" s="131"/>
      <c r="FHU48" s="131"/>
      <c r="FHV48" s="131"/>
      <c r="FHW48" s="131"/>
      <c r="FHX48" s="131"/>
      <c r="FHY48" s="131"/>
      <c r="FHZ48" s="131"/>
      <c r="FIA48" s="131"/>
      <c r="FIB48" s="131"/>
      <c r="FIC48" s="131"/>
      <c r="FID48" s="131"/>
      <c r="FIE48" s="131"/>
      <c r="FIF48" s="131"/>
      <c r="FIG48" s="131"/>
      <c r="FIH48" s="131"/>
      <c r="FII48" s="131"/>
      <c r="FIJ48" s="131"/>
      <c r="FIK48" s="131"/>
      <c r="FIL48" s="131"/>
      <c r="FIM48" s="131"/>
      <c r="FIN48" s="131"/>
      <c r="FIO48" s="131"/>
      <c r="FIP48" s="131"/>
      <c r="FIQ48" s="131"/>
      <c r="FIR48" s="131"/>
      <c r="FIS48" s="131"/>
      <c r="FIT48" s="131"/>
      <c r="FIU48" s="131"/>
      <c r="FIV48" s="131"/>
      <c r="FIW48" s="131"/>
      <c r="FIX48" s="131"/>
      <c r="FIY48" s="131"/>
      <c r="FIZ48" s="131"/>
      <c r="FJA48" s="131"/>
      <c r="FJB48" s="131"/>
      <c r="FJC48" s="131"/>
      <c r="FJD48" s="131"/>
      <c r="FJE48" s="131"/>
      <c r="FJF48" s="131"/>
      <c r="FJG48" s="131"/>
      <c r="FJH48" s="131"/>
      <c r="FJI48" s="131"/>
      <c r="FJJ48" s="131"/>
      <c r="FJK48" s="131"/>
      <c r="FJL48" s="131"/>
      <c r="FJM48" s="131"/>
      <c r="FJN48" s="131"/>
      <c r="FJO48" s="131"/>
      <c r="FJP48" s="131"/>
      <c r="FJQ48" s="131"/>
      <c r="FJR48" s="131"/>
      <c r="FJS48" s="131"/>
      <c r="FJT48" s="131"/>
      <c r="FJU48" s="131"/>
      <c r="FJV48" s="131"/>
      <c r="FJW48" s="131"/>
      <c r="FJX48" s="131"/>
      <c r="FJY48" s="131"/>
      <c r="FJZ48" s="131"/>
      <c r="FKA48" s="131"/>
      <c r="FKB48" s="131"/>
      <c r="FKC48" s="131"/>
      <c r="FKD48" s="131"/>
      <c r="FKE48" s="131"/>
      <c r="FKF48" s="131"/>
      <c r="FKG48" s="131"/>
      <c r="FKH48" s="131"/>
      <c r="FKI48" s="131"/>
      <c r="FKJ48" s="131"/>
      <c r="FKK48" s="131"/>
      <c r="FKL48" s="131"/>
      <c r="FKM48" s="131"/>
      <c r="FKN48" s="131"/>
      <c r="FKO48" s="131"/>
      <c r="FKP48" s="131"/>
      <c r="FKQ48" s="131"/>
      <c r="FKR48" s="131"/>
      <c r="FKS48" s="131"/>
      <c r="FKT48" s="131"/>
      <c r="FKU48" s="131"/>
      <c r="FKV48" s="131"/>
      <c r="FKW48" s="131"/>
      <c r="FKX48" s="131"/>
      <c r="FKY48" s="131"/>
      <c r="FKZ48" s="131"/>
      <c r="FLA48" s="131"/>
      <c r="FLB48" s="131"/>
      <c r="FLC48" s="131"/>
      <c r="FLD48" s="131"/>
      <c r="FLE48" s="131"/>
      <c r="FLF48" s="131"/>
      <c r="FLG48" s="131"/>
      <c r="FLH48" s="131"/>
      <c r="FLI48" s="131"/>
      <c r="FLJ48" s="131"/>
      <c r="FLK48" s="131"/>
      <c r="FLL48" s="131"/>
      <c r="FLM48" s="131"/>
      <c r="FLN48" s="131"/>
      <c r="FLO48" s="131"/>
      <c r="FLP48" s="131"/>
      <c r="FLQ48" s="131"/>
      <c r="FLR48" s="131"/>
      <c r="FLS48" s="131"/>
      <c r="FLT48" s="131"/>
      <c r="FLU48" s="131"/>
      <c r="FLV48" s="131"/>
      <c r="FLW48" s="131"/>
      <c r="FLX48" s="131"/>
      <c r="FLY48" s="131"/>
      <c r="FLZ48" s="131"/>
      <c r="FMA48" s="131"/>
      <c r="FMB48" s="131"/>
      <c r="FMC48" s="131"/>
      <c r="FMD48" s="131"/>
      <c r="FME48" s="131"/>
      <c r="FMF48" s="131"/>
      <c r="FMG48" s="131"/>
      <c r="FMH48" s="131"/>
      <c r="FMI48" s="131"/>
      <c r="FMJ48" s="131"/>
      <c r="FMK48" s="131"/>
      <c r="FML48" s="131"/>
      <c r="FMM48" s="131"/>
      <c r="FMN48" s="131"/>
      <c r="FMO48" s="131"/>
      <c r="FMP48" s="131"/>
      <c r="FMQ48" s="131"/>
      <c r="FMR48" s="131"/>
      <c r="FMS48" s="131"/>
      <c r="FMT48" s="131"/>
      <c r="FMU48" s="131"/>
      <c r="FMV48" s="131"/>
      <c r="FMW48" s="131"/>
      <c r="FMX48" s="131"/>
      <c r="FMY48" s="131"/>
      <c r="FMZ48" s="131"/>
      <c r="FNA48" s="131"/>
      <c r="FNB48" s="131"/>
      <c r="FNC48" s="131"/>
      <c r="FND48" s="131"/>
      <c r="FNE48" s="131"/>
      <c r="FNF48" s="131"/>
      <c r="FNG48" s="131"/>
      <c r="FNH48" s="131"/>
      <c r="FNI48" s="131"/>
      <c r="FNJ48" s="131"/>
      <c r="FNK48" s="131"/>
      <c r="FNL48" s="131"/>
      <c r="FNM48" s="131"/>
      <c r="FNN48" s="131"/>
      <c r="FNO48" s="131"/>
      <c r="FNP48" s="131"/>
      <c r="FNQ48" s="131"/>
      <c r="FNR48" s="131"/>
      <c r="FNS48" s="131"/>
      <c r="FNT48" s="131"/>
      <c r="FNU48" s="131"/>
      <c r="FNV48" s="131"/>
      <c r="FNW48" s="131"/>
      <c r="FNX48" s="131"/>
      <c r="FNY48" s="131"/>
      <c r="FNZ48" s="131"/>
      <c r="FOA48" s="131"/>
      <c r="FOB48" s="131"/>
      <c r="FOC48" s="131"/>
      <c r="FOD48" s="131"/>
      <c r="FOE48" s="131"/>
      <c r="FOF48" s="131"/>
      <c r="FOG48" s="131"/>
      <c r="FOH48" s="131"/>
      <c r="FOI48" s="131"/>
      <c r="FOJ48" s="131"/>
      <c r="FOK48" s="131"/>
      <c r="FOL48" s="131"/>
      <c r="FOM48" s="131"/>
      <c r="FON48" s="131"/>
      <c r="FOO48" s="131"/>
      <c r="FOP48" s="131"/>
      <c r="FOQ48" s="131"/>
      <c r="FOR48" s="131"/>
      <c r="FOS48" s="131"/>
      <c r="FOT48" s="131"/>
      <c r="FOU48" s="131"/>
      <c r="FOV48" s="131"/>
      <c r="FOW48" s="131"/>
      <c r="FOX48" s="131"/>
      <c r="FOY48" s="131"/>
      <c r="FOZ48" s="131"/>
      <c r="FPA48" s="131"/>
      <c r="FPB48" s="131"/>
      <c r="FPC48" s="131"/>
      <c r="FPD48" s="131"/>
      <c r="FPE48" s="131"/>
      <c r="FPF48" s="131"/>
      <c r="FPG48" s="131"/>
      <c r="FPH48" s="131"/>
      <c r="FPI48" s="131"/>
      <c r="FPJ48" s="131"/>
      <c r="FPK48" s="131"/>
      <c r="FPL48" s="131"/>
      <c r="FPM48" s="131"/>
      <c r="FPN48" s="131"/>
      <c r="FPO48" s="131"/>
      <c r="FPP48" s="131"/>
      <c r="FPQ48" s="131"/>
      <c r="FPR48" s="131"/>
      <c r="FPS48" s="131"/>
      <c r="FPT48" s="131"/>
      <c r="FPU48" s="131"/>
      <c r="FPV48" s="131"/>
      <c r="FPW48" s="131"/>
      <c r="FPX48" s="131"/>
      <c r="FPY48" s="131"/>
      <c r="FPZ48" s="131"/>
      <c r="FQA48" s="131"/>
      <c r="FQB48" s="131"/>
      <c r="FQC48" s="131"/>
      <c r="FQD48" s="131"/>
      <c r="FQE48" s="131"/>
      <c r="FQF48" s="131"/>
      <c r="FQG48" s="131"/>
      <c r="FQH48" s="131"/>
      <c r="FQI48" s="131"/>
      <c r="FQJ48" s="131"/>
      <c r="FQK48" s="131"/>
      <c r="FQL48" s="131"/>
      <c r="FQM48" s="131"/>
      <c r="FQN48" s="131"/>
      <c r="FQO48" s="131"/>
      <c r="FQP48" s="131"/>
      <c r="FQQ48" s="131"/>
      <c r="FQR48" s="131"/>
      <c r="FQS48" s="131"/>
      <c r="FQT48" s="131"/>
      <c r="FQU48" s="131"/>
      <c r="FQV48" s="131"/>
      <c r="FQW48" s="131"/>
      <c r="FQX48" s="131"/>
      <c r="FQY48" s="131"/>
      <c r="FQZ48" s="131"/>
      <c r="FRA48" s="131"/>
      <c r="FRB48" s="131"/>
      <c r="FRC48" s="131"/>
      <c r="FRD48" s="131"/>
      <c r="FRE48" s="131"/>
      <c r="FRF48" s="131"/>
      <c r="FRG48" s="131"/>
      <c r="FRH48" s="131"/>
      <c r="FRI48" s="131"/>
      <c r="FRJ48" s="131"/>
      <c r="FRK48" s="131"/>
      <c r="FRL48" s="131"/>
      <c r="FRM48" s="131"/>
      <c r="FRN48" s="131"/>
      <c r="FRO48" s="131"/>
      <c r="FRP48" s="131"/>
      <c r="FRQ48" s="131"/>
      <c r="FRR48" s="131"/>
      <c r="FRS48" s="131"/>
      <c r="FRT48" s="131"/>
      <c r="FRU48" s="131"/>
      <c r="FRV48" s="131"/>
      <c r="FRW48" s="131"/>
      <c r="FRX48" s="131"/>
      <c r="FRY48" s="131"/>
      <c r="FRZ48" s="131"/>
      <c r="FSA48" s="131"/>
      <c r="FSB48" s="131"/>
      <c r="FSC48" s="131"/>
      <c r="FSD48" s="131"/>
      <c r="FSE48" s="131"/>
      <c r="FSF48" s="131"/>
      <c r="FSG48" s="131"/>
      <c r="FSH48" s="131"/>
      <c r="FSI48" s="131"/>
      <c r="FSJ48" s="131"/>
      <c r="FSK48" s="131"/>
      <c r="FSL48" s="131"/>
      <c r="FSM48" s="131"/>
      <c r="FSN48" s="131"/>
      <c r="FSO48" s="131"/>
      <c r="FSP48" s="131"/>
      <c r="FSQ48" s="131"/>
      <c r="FSR48" s="131"/>
      <c r="FSS48" s="131"/>
      <c r="FST48" s="131"/>
      <c r="FSU48" s="131"/>
      <c r="FSV48" s="131"/>
      <c r="FSW48" s="131"/>
      <c r="FSX48" s="131"/>
      <c r="FSY48" s="131"/>
      <c r="FSZ48" s="131"/>
      <c r="FTA48" s="131"/>
      <c r="FTB48" s="131"/>
      <c r="FTC48" s="131"/>
      <c r="FTD48" s="131"/>
      <c r="FTE48" s="131"/>
      <c r="FTF48" s="131"/>
      <c r="FTG48" s="131"/>
      <c r="FTH48" s="131"/>
      <c r="FTI48" s="131"/>
      <c r="FTJ48" s="131"/>
      <c r="FTK48" s="131"/>
      <c r="FTL48" s="131"/>
      <c r="FTM48" s="131"/>
      <c r="FTN48" s="131"/>
      <c r="FTO48" s="131"/>
      <c r="FTP48" s="131"/>
      <c r="FTQ48" s="131"/>
      <c r="FTR48" s="131"/>
      <c r="FTS48" s="131"/>
      <c r="FTT48" s="131"/>
      <c r="FTU48" s="131"/>
      <c r="FTV48" s="131"/>
      <c r="FTW48" s="131"/>
      <c r="FTX48" s="131"/>
      <c r="FTY48" s="131"/>
      <c r="FTZ48" s="131"/>
      <c r="FUA48" s="131"/>
      <c r="FUB48" s="131"/>
      <c r="FUC48" s="131"/>
      <c r="FUD48" s="131"/>
      <c r="FUE48" s="131"/>
      <c r="FUF48" s="131"/>
      <c r="FUG48" s="131"/>
      <c r="FUH48" s="131"/>
      <c r="FUI48" s="131"/>
      <c r="FUJ48" s="131"/>
      <c r="FUK48" s="131"/>
      <c r="FUL48" s="131"/>
      <c r="FUM48" s="131"/>
      <c r="FUN48" s="131"/>
      <c r="FUO48" s="131"/>
      <c r="FUP48" s="131"/>
      <c r="FUQ48" s="131"/>
      <c r="FUR48" s="131"/>
      <c r="FUS48" s="131"/>
      <c r="FUT48" s="131"/>
      <c r="FUU48" s="131"/>
      <c r="FUV48" s="131"/>
      <c r="FUW48" s="131"/>
      <c r="FUX48" s="131"/>
      <c r="FUY48" s="131"/>
      <c r="FUZ48" s="131"/>
      <c r="FVA48" s="131"/>
      <c r="FVB48" s="131"/>
      <c r="FVC48" s="131"/>
      <c r="FVD48" s="131"/>
      <c r="FVE48" s="131"/>
      <c r="FVF48" s="131"/>
      <c r="FVG48" s="131"/>
      <c r="FVH48" s="131"/>
      <c r="FVI48" s="131"/>
      <c r="FVJ48" s="131"/>
      <c r="FVK48" s="131"/>
      <c r="FVL48" s="131"/>
      <c r="FVM48" s="131"/>
      <c r="FVN48" s="131"/>
      <c r="FVO48" s="131"/>
      <c r="FVP48" s="131"/>
      <c r="FVQ48" s="131"/>
      <c r="FVR48" s="131"/>
      <c r="FVS48" s="131"/>
      <c r="FVT48" s="131"/>
      <c r="FVU48" s="131"/>
      <c r="FVV48" s="131"/>
      <c r="FVW48" s="131"/>
      <c r="FVX48" s="131"/>
      <c r="FVY48" s="131"/>
      <c r="FVZ48" s="131"/>
      <c r="FWA48" s="131"/>
      <c r="FWB48" s="131"/>
      <c r="FWC48" s="131"/>
      <c r="FWD48" s="131"/>
      <c r="FWE48" s="131"/>
      <c r="FWF48" s="131"/>
      <c r="FWG48" s="131"/>
      <c r="FWH48" s="131"/>
      <c r="FWI48" s="131"/>
      <c r="FWJ48" s="131"/>
      <c r="FWK48" s="131"/>
      <c r="FWL48" s="131"/>
      <c r="FWM48" s="131"/>
      <c r="FWN48" s="131"/>
      <c r="FWO48" s="131"/>
      <c r="FWP48" s="131"/>
      <c r="FWQ48" s="131"/>
      <c r="FWR48" s="131"/>
      <c r="FWS48" s="131"/>
      <c r="FWT48" s="131"/>
      <c r="FWU48" s="131"/>
      <c r="FWV48" s="131"/>
      <c r="FWW48" s="131"/>
      <c r="FWX48" s="131"/>
      <c r="FWY48" s="131"/>
      <c r="FWZ48" s="131"/>
      <c r="FXA48" s="131"/>
      <c r="FXB48" s="131"/>
      <c r="FXC48" s="131"/>
      <c r="FXD48" s="131"/>
      <c r="FXE48" s="131"/>
      <c r="FXF48" s="131"/>
      <c r="FXG48" s="131"/>
      <c r="FXH48" s="131"/>
      <c r="FXI48" s="131"/>
      <c r="FXJ48" s="131"/>
      <c r="FXK48" s="131"/>
      <c r="FXL48" s="131"/>
      <c r="FXM48" s="131"/>
      <c r="FXN48" s="131"/>
      <c r="FXO48" s="131"/>
      <c r="FXP48" s="131"/>
      <c r="FXQ48" s="131"/>
      <c r="FXR48" s="131"/>
      <c r="FXS48" s="131"/>
      <c r="FXT48" s="131"/>
      <c r="FXU48" s="131"/>
      <c r="FXV48" s="131"/>
      <c r="FXW48" s="131"/>
      <c r="FXX48" s="131"/>
      <c r="FXY48" s="131"/>
      <c r="FXZ48" s="131"/>
      <c r="FYA48" s="131"/>
      <c r="FYB48" s="131"/>
      <c r="FYC48" s="131"/>
      <c r="FYD48" s="131"/>
      <c r="FYE48" s="131"/>
      <c r="FYF48" s="131"/>
      <c r="FYG48" s="131"/>
      <c r="FYH48" s="131"/>
      <c r="FYI48" s="131"/>
      <c r="FYJ48" s="131"/>
      <c r="FYK48" s="131"/>
      <c r="FYL48" s="131"/>
      <c r="FYM48" s="131"/>
      <c r="FYN48" s="131"/>
      <c r="FYO48" s="131"/>
      <c r="FYP48" s="131"/>
      <c r="FYQ48" s="131"/>
      <c r="FYR48" s="131"/>
      <c r="FYS48" s="131"/>
      <c r="FYT48" s="131"/>
      <c r="FYU48" s="131"/>
      <c r="FYV48" s="131"/>
      <c r="FYW48" s="131"/>
      <c r="FYX48" s="131"/>
      <c r="FYY48" s="131"/>
      <c r="FYZ48" s="131"/>
      <c r="FZA48" s="131"/>
      <c r="FZB48" s="131"/>
      <c r="FZC48" s="131"/>
      <c r="FZD48" s="131"/>
      <c r="FZE48" s="131"/>
      <c r="FZF48" s="131"/>
      <c r="FZG48" s="131"/>
      <c r="FZH48" s="131"/>
      <c r="FZI48" s="131"/>
      <c r="FZJ48" s="131"/>
      <c r="FZK48" s="131"/>
      <c r="FZL48" s="131"/>
      <c r="FZM48" s="131"/>
      <c r="FZN48" s="131"/>
      <c r="FZO48" s="131"/>
      <c r="FZP48" s="131"/>
      <c r="FZQ48" s="131"/>
      <c r="FZR48" s="131"/>
      <c r="FZS48" s="131"/>
      <c r="FZT48" s="131"/>
      <c r="FZU48" s="131"/>
      <c r="FZV48" s="131"/>
      <c r="FZW48" s="131"/>
      <c r="FZX48" s="131"/>
      <c r="FZY48" s="131"/>
      <c r="FZZ48" s="131"/>
      <c r="GAA48" s="131"/>
      <c r="GAB48" s="131"/>
      <c r="GAC48" s="131"/>
      <c r="GAD48" s="131"/>
      <c r="GAE48" s="131"/>
      <c r="GAF48" s="131"/>
      <c r="GAG48" s="131"/>
      <c r="GAH48" s="131"/>
      <c r="GAI48" s="131"/>
      <c r="GAJ48" s="131"/>
      <c r="GAK48" s="131"/>
      <c r="GAL48" s="131"/>
      <c r="GAM48" s="131"/>
      <c r="GAN48" s="131"/>
      <c r="GAO48" s="131"/>
      <c r="GAP48" s="131"/>
      <c r="GAQ48" s="131"/>
      <c r="GAR48" s="131"/>
      <c r="GAS48" s="131"/>
      <c r="GAT48" s="131"/>
      <c r="GAU48" s="131"/>
      <c r="GAV48" s="131"/>
      <c r="GAW48" s="131"/>
      <c r="GAX48" s="131"/>
      <c r="GAY48" s="131"/>
      <c r="GAZ48" s="131"/>
      <c r="GBA48" s="131"/>
      <c r="GBB48" s="131"/>
      <c r="GBC48" s="131"/>
      <c r="GBD48" s="131"/>
      <c r="GBE48" s="131"/>
      <c r="GBF48" s="131"/>
      <c r="GBG48" s="131"/>
      <c r="GBH48" s="131"/>
      <c r="GBI48" s="131"/>
      <c r="GBJ48" s="131"/>
      <c r="GBK48" s="131"/>
      <c r="GBL48" s="131"/>
      <c r="GBM48" s="131"/>
      <c r="GBN48" s="131"/>
      <c r="GBO48" s="131"/>
      <c r="GBP48" s="131"/>
      <c r="GBQ48" s="131"/>
      <c r="GBR48" s="131"/>
      <c r="GBS48" s="131"/>
      <c r="GBT48" s="131"/>
      <c r="GBU48" s="131"/>
      <c r="GBV48" s="131"/>
      <c r="GBW48" s="131"/>
      <c r="GBX48" s="131"/>
      <c r="GBY48" s="131"/>
      <c r="GBZ48" s="131"/>
      <c r="GCA48" s="131"/>
      <c r="GCB48" s="131"/>
      <c r="GCC48" s="131"/>
      <c r="GCD48" s="131"/>
      <c r="GCE48" s="131"/>
      <c r="GCF48" s="131"/>
      <c r="GCG48" s="131"/>
      <c r="GCH48" s="131"/>
      <c r="GCI48" s="131"/>
      <c r="GCJ48" s="131"/>
      <c r="GCK48" s="131"/>
      <c r="GCL48" s="131"/>
      <c r="GCM48" s="131"/>
      <c r="GCN48" s="131"/>
      <c r="GCO48" s="131"/>
      <c r="GCP48" s="131"/>
      <c r="GCQ48" s="131"/>
      <c r="GCR48" s="131"/>
      <c r="GCS48" s="131"/>
      <c r="GCT48" s="131"/>
      <c r="GCU48" s="131"/>
      <c r="GCV48" s="131"/>
      <c r="GCW48" s="131"/>
      <c r="GCX48" s="131"/>
      <c r="GCY48" s="131"/>
      <c r="GCZ48" s="131"/>
      <c r="GDA48" s="131"/>
      <c r="GDB48" s="131"/>
      <c r="GDC48" s="131"/>
      <c r="GDD48" s="131"/>
      <c r="GDE48" s="131"/>
      <c r="GDF48" s="131"/>
      <c r="GDG48" s="131"/>
      <c r="GDH48" s="131"/>
      <c r="GDI48" s="131"/>
      <c r="GDJ48" s="131"/>
      <c r="GDK48" s="131"/>
      <c r="GDL48" s="131"/>
      <c r="GDM48" s="131"/>
      <c r="GDN48" s="131"/>
      <c r="GDO48" s="131"/>
      <c r="GDP48" s="131"/>
      <c r="GDQ48" s="131"/>
      <c r="GDR48" s="131"/>
      <c r="GDS48" s="131"/>
      <c r="GDT48" s="131"/>
      <c r="GDU48" s="131"/>
      <c r="GDV48" s="131"/>
      <c r="GDW48" s="131"/>
      <c r="GDX48" s="131"/>
      <c r="GDY48" s="131"/>
      <c r="GDZ48" s="131"/>
      <c r="GEA48" s="131"/>
      <c r="GEB48" s="131"/>
      <c r="GEC48" s="131"/>
      <c r="GED48" s="131"/>
      <c r="GEE48" s="131"/>
      <c r="GEF48" s="131"/>
      <c r="GEG48" s="131"/>
      <c r="GEH48" s="131"/>
      <c r="GEI48" s="131"/>
      <c r="GEJ48" s="131"/>
      <c r="GEK48" s="131"/>
      <c r="GEL48" s="131"/>
      <c r="GEM48" s="131"/>
      <c r="GEN48" s="131"/>
      <c r="GEO48" s="131"/>
      <c r="GEP48" s="131"/>
      <c r="GEQ48" s="131"/>
      <c r="GER48" s="131"/>
      <c r="GES48" s="131"/>
      <c r="GET48" s="131"/>
      <c r="GEU48" s="131"/>
      <c r="GEV48" s="131"/>
      <c r="GEW48" s="131"/>
      <c r="GEX48" s="131"/>
      <c r="GEY48" s="131"/>
      <c r="GEZ48" s="131"/>
      <c r="GFA48" s="131"/>
      <c r="GFB48" s="131"/>
      <c r="GFC48" s="131"/>
      <c r="GFD48" s="131"/>
      <c r="GFE48" s="131"/>
      <c r="GFF48" s="131"/>
      <c r="GFG48" s="131"/>
      <c r="GFH48" s="131"/>
      <c r="GFI48" s="131"/>
      <c r="GFJ48" s="131"/>
      <c r="GFK48" s="131"/>
      <c r="GFL48" s="131"/>
      <c r="GFM48" s="131"/>
      <c r="GFN48" s="131"/>
      <c r="GFO48" s="131"/>
      <c r="GFP48" s="131"/>
      <c r="GFQ48" s="131"/>
      <c r="GFR48" s="131"/>
      <c r="GFS48" s="131"/>
      <c r="GFT48" s="131"/>
      <c r="GFU48" s="131"/>
      <c r="GFV48" s="131"/>
      <c r="GFW48" s="131"/>
      <c r="GFX48" s="131"/>
      <c r="GFY48" s="131"/>
      <c r="GFZ48" s="131"/>
      <c r="GGA48" s="131"/>
      <c r="GGB48" s="131"/>
      <c r="GGC48" s="131"/>
      <c r="GGD48" s="131"/>
      <c r="GGE48" s="131"/>
      <c r="GGF48" s="131"/>
      <c r="GGG48" s="131"/>
      <c r="GGH48" s="131"/>
      <c r="GGI48" s="131"/>
      <c r="GGJ48" s="131"/>
      <c r="GGK48" s="131"/>
      <c r="GGL48" s="131"/>
      <c r="GGM48" s="131"/>
      <c r="GGN48" s="131"/>
      <c r="GGO48" s="131"/>
      <c r="GGP48" s="131"/>
      <c r="GGQ48" s="131"/>
      <c r="GGR48" s="131"/>
      <c r="GGS48" s="131"/>
      <c r="GGT48" s="131"/>
      <c r="GGU48" s="131"/>
      <c r="GGV48" s="131"/>
      <c r="GGW48" s="131"/>
      <c r="GGX48" s="131"/>
      <c r="GGY48" s="131"/>
      <c r="GGZ48" s="131"/>
      <c r="GHA48" s="131"/>
      <c r="GHB48" s="131"/>
      <c r="GHC48" s="131"/>
      <c r="GHD48" s="131"/>
      <c r="GHE48" s="131"/>
      <c r="GHF48" s="131"/>
      <c r="GHG48" s="131"/>
      <c r="GHH48" s="131"/>
      <c r="GHI48" s="131"/>
      <c r="GHJ48" s="131"/>
      <c r="GHK48" s="131"/>
      <c r="GHL48" s="131"/>
      <c r="GHM48" s="131"/>
      <c r="GHN48" s="131"/>
      <c r="GHO48" s="131"/>
      <c r="GHP48" s="131"/>
      <c r="GHQ48" s="131"/>
      <c r="GHR48" s="131"/>
      <c r="GHS48" s="131"/>
      <c r="GHT48" s="131"/>
      <c r="GHU48" s="131"/>
      <c r="GHV48" s="131"/>
      <c r="GHW48" s="131"/>
      <c r="GHX48" s="131"/>
      <c r="GHY48" s="131"/>
      <c r="GHZ48" s="131"/>
      <c r="GIA48" s="131"/>
      <c r="GIB48" s="131"/>
      <c r="GIC48" s="131"/>
      <c r="GID48" s="131"/>
      <c r="GIE48" s="131"/>
      <c r="GIF48" s="131"/>
      <c r="GIG48" s="131"/>
      <c r="GIH48" s="131"/>
      <c r="GII48" s="131"/>
      <c r="GIJ48" s="131"/>
      <c r="GIK48" s="131"/>
      <c r="GIL48" s="131"/>
      <c r="GIM48" s="131"/>
      <c r="GIN48" s="131"/>
      <c r="GIO48" s="131"/>
      <c r="GIP48" s="131"/>
      <c r="GIQ48" s="131"/>
      <c r="GIR48" s="131"/>
      <c r="GIS48" s="131"/>
      <c r="GIT48" s="131"/>
      <c r="GIU48" s="131"/>
      <c r="GIV48" s="131"/>
      <c r="GIW48" s="131"/>
      <c r="GIX48" s="131"/>
      <c r="GIY48" s="131"/>
      <c r="GIZ48" s="131"/>
      <c r="GJA48" s="131"/>
      <c r="GJB48" s="131"/>
      <c r="GJC48" s="131"/>
      <c r="GJD48" s="131"/>
      <c r="GJE48" s="131"/>
      <c r="GJF48" s="131"/>
      <c r="GJG48" s="131"/>
      <c r="GJH48" s="131"/>
      <c r="GJI48" s="131"/>
      <c r="GJJ48" s="131"/>
      <c r="GJK48" s="131"/>
      <c r="GJL48" s="131"/>
      <c r="GJM48" s="131"/>
      <c r="GJN48" s="131"/>
      <c r="GJO48" s="131"/>
      <c r="GJP48" s="131"/>
      <c r="GJQ48" s="131"/>
      <c r="GJR48" s="131"/>
      <c r="GJS48" s="131"/>
      <c r="GJT48" s="131"/>
      <c r="GJU48" s="131"/>
      <c r="GJV48" s="131"/>
      <c r="GJW48" s="131"/>
      <c r="GJX48" s="131"/>
      <c r="GJY48" s="131"/>
      <c r="GJZ48" s="131"/>
      <c r="GKA48" s="131"/>
      <c r="GKB48" s="131"/>
      <c r="GKC48" s="131"/>
      <c r="GKD48" s="131"/>
      <c r="GKE48" s="131"/>
      <c r="GKF48" s="131"/>
      <c r="GKG48" s="131"/>
      <c r="GKH48" s="131"/>
      <c r="GKI48" s="131"/>
      <c r="GKJ48" s="131"/>
      <c r="GKK48" s="131"/>
      <c r="GKL48" s="131"/>
      <c r="GKM48" s="131"/>
      <c r="GKN48" s="131"/>
      <c r="GKO48" s="131"/>
      <c r="GKP48" s="131"/>
      <c r="GKQ48" s="131"/>
      <c r="GKR48" s="131"/>
      <c r="GKS48" s="131"/>
      <c r="GKT48" s="131"/>
      <c r="GKU48" s="131"/>
      <c r="GKV48" s="131"/>
      <c r="GKW48" s="131"/>
      <c r="GKX48" s="131"/>
      <c r="GKY48" s="131"/>
      <c r="GKZ48" s="131"/>
      <c r="GLA48" s="131"/>
      <c r="GLB48" s="131"/>
      <c r="GLC48" s="131"/>
      <c r="GLD48" s="131"/>
      <c r="GLE48" s="131"/>
      <c r="GLF48" s="131"/>
      <c r="GLG48" s="131"/>
      <c r="GLH48" s="131"/>
      <c r="GLI48" s="131"/>
      <c r="GLJ48" s="131"/>
      <c r="GLK48" s="131"/>
      <c r="GLL48" s="131"/>
      <c r="GLM48" s="131"/>
      <c r="GLN48" s="131"/>
      <c r="GLO48" s="131"/>
      <c r="GLP48" s="131"/>
      <c r="GLQ48" s="131"/>
      <c r="GLR48" s="131"/>
      <c r="GLS48" s="131"/>
      <c r="GLT48" s="131"/>
      <c r="GLU48" s="131"/>
      <c r="GLV48" s="131"/>
      <c r="GLW48" s="131"/>
      <c r="GLX48" s="131"/>
      <c r="GLY48" s="131"/>
      <c r="GLZ48" s="131"/>
      <c r="GMA48" s="131"/>
      <c r="GMB48" s="131"/>
      <c r="GMC48" s="131"/>
      <c r="GMD48" s="131"/>
      <c r="GME48" s="131"/>
      <c r="GMF48" s="131"/>
      <c r="GMG48" s="131"/>
      <c r="GMH48" s="131"/>
      <c r="GMI48" s="131"/>
      <c r="GMJ48" s="131"/>
      <c r="GMK48" s="131"/>
      <c r="GML48" s="131"/>
      <c r="GMM48" s="131"/>
      <c r="GMN48" s="131"/>
      <c r="GMO48" s="131"/>
      <c r="GMP48" s="131"/>
      <c r="GMQ48" s="131"/>
      <c r="GMR48" s="131"/>
      <c r="GMS48" s="131"/>
      <c r="GMT48" s="131"/>
      <c r="GMU48" s="131"/>
      <c r="GMV48" s="131"/>
      <c r="GMW48" s="131"/>
      <c r="GMX48" s="131"/>
      <c r="GMY48" s="131"/>
      <c r="GMZ48" s="131"/>
      <c r="GNA48" s="131"/>
      <c r="GNB48" s="131"/>
      <c r="GNC48" s="131"/>
      <c r="GND48" s="131"/>
      <c r="GNE48" s="131"/>
      <c r="GNF48" s="131"/>
      <c r="GNG48" s="131"/>
      <c r="GNH48" s="131"/>
      <c r="GNI48" s="131"/>
      <c r="GNJ48" s="131"/>
      <c r="GNK48" s="131"/>
      <c r="GNL48" s="131"/>
      <c r="GNM48" s="131"/>
      <c r="GNN48" s="131"/>
      <c r="GNO48" s="131"/>
      <c r="GNP48" s="131"/>
      <c r="GNQ48" s="131"/>
      <c r="GNR48" s="131"/>
      <c r="GNS48" s="131"/>
      <c r="GNT48" s="131"/>
      <c r="GNU48" s="131"/>
      <c r="GNV48" s="131"/>
      <c r="GNW48" s="131"/>
      <c r="GNX48" s="131"/>
      <c r="GNY48" s="131"/>
      <c r="GNZ48" s="131"/>
      <c r="GOA48" s="131"/>
      <c r="GOB48" s="131"/>
      <c r="GOC48" s="131"/>
      <c r="GOD48" s="131"/>
      <c r="GOE48" s="131"/>
      <c r="GOF48" s="131"/>
      <c r="GOG48" s="131"/>
      <c r="GOH48" s="131"/>
      <c r="GOI48" s="131"/>
      <c r="GOJ48" s="131"/>
      <c r="GOK48" s="131"/>
      <c r="GOL48" s="131"/>
      <c r="GOM48" s="131"/>
      <c r="GON48" s="131"/>
      <c r="GOO48" s="131"/>
      <c r="GOP48" s="131"/>
      <c r="GOQ48" s="131"/>
      <c r="GOR48" s="131"/>
      <c r="GOS48" s="131"/>
      <c r="GOT48" s="131"/>
      <c r="GOU48" s="131"/>
      <c r="GOV48" s="131"/>
      <c r="GOW48" s="131"/>
      <c r="GOX48" s="131"/>
      <c r="GOY48" s="131"/>
      <c r="GOZ48" s="131"/>
      <c r="GPA48" s="131"/>
      <c r="GPB48" s="131"/>
      <c r="GPC48" s="131"/>
      <c r="GPD48" s="131"/>
      <c r="GPE48" s="131"/>
      <c r="GPF48" s="131"/>
      <c r="GPG48" s="131"/>
      <c r="GPH48" s="131"/>
      <c r="GPI48" s="131"/>
      <c r="GPJ48" s="131"/>
      <c r="GPK48" s="131"/>
      <c r="GPL48" s="131"/>
      <c r="GPM48" s="131"/>
      <c r="GPN48" s="131"/>
      <c r="GPO48" s="131"/>
      <c r="GPP48" s="131"/>
      <c r="GPQ48" s="131"/>
      <c r="GPR48" s="131"/>
      <c r="GPS48" s="131"/>
      <c r="GPT48" s="131"/>
      <c r="GPU48" s="131"/>
      <c r="GPV48" s="131"/>
      <c r="GPW48" s="131"/>
      <c r="GPX48" s="131"/>
      <c r="GPY48" s="131"/>
      <c r="GPZ48" s="131"/>
      <c r="GQA48" s="131"/>
      <c r="GQB48" s="131"/>
      <c r="GQC48" s="131"/>
      <c r="GQD48" s="131"/>
      <c r="GQE48" s="131"/>
      <c r="GQF48" s="131"/>
      <c r="GQG48" s="131"/>
      <c r="GQH48" s="131"/>
      <c r="GQI48" s="131"/>
      <c r="GQJ48" s="131"/>
      <c r="GQK48" s="131"/>
      <c r="GQL48" s="131"/>
      <c r="GQM48" s="131"/>
      <c r="GQN48" s="131"/>
      <c r="GQO48" s="131"/>
      <c r="GQP48" s="131"/>
      <c r="GQQ48" s="131"/>
      <c r="GQR48" s="131"/>
      <c r="GQS48" s="131"/>
      <c r="GQT48" s="131"/>
      <c r="GQU48" s="131"/>
      <c r="GQV48" s="131"/>
      <c r="GQW48" s="131"/>
      <c r="GQX48" s="131"/>
      <c r="GQY48" s="131"/>
      <c r="GQZ48" s="131"/>
      <c r="GRA48" s="131"/>
      <c r="GRB48" s="131"/>
      <c r="GRC48" s="131"/>
      <c r="GRD48" s="131"/>
      <c r="GRE48" s="131"/>
      <c r="GRF48" s="131"/>
      <c r="GRG48" s="131"/>
      <c r="GRH48" s="131"/>
      <c r="GRI48" s="131"/>
      <c r="GRJ48" s="131"/>
      <c r="GRK48" s="131"/>
      <c r="GRL48" s="131"/>
      <c r="GRM48" s="131"/>
      <c r="GRN48" s="131"/>
      <c r="GRO48" s="131"/>
      <c r="GRP48" s="131"/>
      <c r="GRQ48" s="131"/>
      <c r="GRR48" s="131"/>
      <c r="GRS48" s="131"/>
      <c r="GRT48" s="131"/>
      <c r="GRU48" s="131"/>
      <c r="GRV48" s="131"/>
      <c r="GRW48" s="131"/>
      <c r="GRX48" s="131"/>
      <c r="GRY48" s="131"/>
      <c r="GRZ48" s="131"/>
      <c r="GSA48" s="131"/>
      <c r="GSB48" s="131"/>
      <c r="GSC48" s="131"/>
      <c r="GSD48" s="131"/>
      <c r="GSE48" s="131"/>
      <c r="GSF48" s="131"/>
      <c r="GSG48" s="131"/>
      <c r="GSH48" s="131"/>
      <c r="GSI48" s="131"/>
      <c r="GSJ48" s="131"/>
      <c r="GSK48" s="131"/>
      <c r="GSL48" s="131"/>
      <c r="GSM48" s="131"/>
      <c r="GSN48" s="131"/>
      <c r="GSO48" s="131"/>
      <c r="GSP48" s="131"/>
      <c r="GSQ48" s="131"/>
      <c r="GSR48" s="131"/>
      <c r="GSS48" s="131"/>
      <c r="GST48" s="131"/>
      <c r="GSU48" s="131"/>
      <c r="GSV48" s="131"/>
      <c r="GSW48" s="131"/>
      <c r="GSX48" s="131"/>
      <c r="GSY48" s="131"/>
      <c r="GSZ48" s="131"/>
      <c r="GTA48" s="131"/>
      <c r="GTB48" s="131"/>
      <c r="GTC48" s="131"/>
      <c r="GTD48" s="131"/>
      <c r="GTE48" s="131"/>
      <c r="GTF48" s="131"/>
      <c r="GTG48" s="131"/>
      <c r="GTH48" s="131"/>
      <c r="GTI48" s="131"/>
      <c r="GTJ48" s="131"/>
      <c r="GTK48" s="131"/>
      <c r="GTL48" s="131"/>
      <c r="GTM48" s="131"/>
      <c r="GTN48" s="131"/>
      <c r="GTO48" s="131"/>
      <c r="GTP48" s="131"/>
      <c r="GTQ48" s="131"/>
      <c r="GTR48" s="131"/>
      <c r="GTS48" s="131"/>
      <c r="GTT48" s="131"/>
      <c r="GTU48" s="131"/>
      <c r="GTV48" s="131"/>
      <c r="GTW48" s="131"/>
      <c r="GTX48" s="131"/>
      <c r="GTY48" s="131"/>
      <c r="GTZ48" s="131"/>
      <c r="GUA48" s="131"/>
      <c r="GUB48" s="131"/>
      <c r="GUC48" s="131"/>
      <c r="GUD48" s="131"/>
      <c r="GUE48" s="131"/>
      <c r="GUF48" s="131"/>
      <c r="GUG48" s="131"/>
      <c r="GUH48" s="131"/>
      <c r="GUI48" s="131"/>
      <c r="GUJ48" s="131"/>
      <c r="GUK48" s="131"/>
      <c r="GUL48" s="131"/>
      <c r="GUM48" s="131"/>
      <c r="GUN48" s="131"/>
      <c r="GUO48" s="131"/>
      <c r="GUP48" s="131"/>
      <c r="GUQ48" s="131"/>
      <c r="GUR48" s="131"/>
      <c r="GUS48" s="131"/>
      <c r="GUT48" s="131"/>
      <c r="GUU48" s="131"/>
      <c r="GUV48" s="131"/>
      <c r="GUW48" s="131"/>
      <c r="GUX48" s="131"/>
      <c r="GUY48" s="131"/>
      <c r="GUZ48" s="131"/>
      <c r="GVA48" s="131"/>
      <c r="GVB48" s="131"/>
      <c r="GVC48" s="131"/>
      <c r="GVD48" s="131"/>
      <c r="GVE48" s="131"/>
      <c r="GVF48" s="131"/>
      <c r="GVG48" s="131"/>
      <c r="GVH48" s="131"/>
      <c r="GVI48" s="131"/>
      <c r="GVJ48" s="131"/>
      <c r="GVK48" s="131"/>
      <c r="GVL48" s="131"/>
      <c r="GVM48" s="131"/>
      <c r="GVN48" s="131"/>
      <c r="GVO48" s="131"/>
      <c r="GVP48" s="131"/>
      <c r="GVQ48" s="131"/>
      <c r="GVR48" s="131"/>
      <c r="GVS48" s="131"/>
      <c r="GVT48" s="131"/>
      <c r="GVU48" s="131"/>
      <c r="GVV48" s="131"/>
      <c r="GVW48" s="131"/>
      <c r="GVX48" s="131"/>
      <c r="GVY48" s="131"/>
      <c r="GVZ48" s="131"/>
      <c r="GWA48" s="131"/>
      <c r="GWB48" s="131"/>
      <c r="GWC48" s="131"/>
      <c r="GWD48" s="131"/>
      <c r="GWE48" s="131"/>
      <c r="GWF48" s="131"/>
      <c r="GWG48" s="131"/>
      <c r="GWH48" s="131"/>
      <c r="GWI48" s="131"/>
      <c r="GWJ48" s="131"/>
      <c r="GWK48" s="131"/>
      <c r="GWL48" s="131"/>
      <c r="GWM48" s="131"/>
      <c r="GWN48" s="131"/>
      <c r="GWO48" s="131"/>
      <c r="GWP48" s="131"/>
      <c r="GWQ48" s="131"/>
      <c r="GWR48" s="131"/>
      <c r="GWS48" s="131"/>
      <c r="GWT48" s="131"/>
      <c r="GWU48" s="131"/>
      <c r="GWV48" s="131"/>
      <c r="GWW48" s="131"/>
      <c r="GWX48" s="131"/>
      <c r="GWY48" s="131"/>
      <c r="GWZ48" s="131"/>
      <c r="GXA48" s="131"/>
      <c r="GXB48" s="131"/>
      <c r="GXC48" s="131"/>
      <c r="GXD48" s="131"/>
      <c r="GXE48" s="131"/>
      <c r="GXF48" s="131"/>
      <c r="GXG48" s="131"/>
      <c r="GXH48" s="131"/>
      <c r="GXI48" s="131"/>
      <c r="GXJ48" s="131"/>
      <c r="GXK48" s="131"/>
      <c r="GXL48" s="131"/>
      <c r="GXM48" s="131"/>
      <c r="GXN48" s="131"/>
      <c r="GXO48" s="131"/>
      <c r="GXP48" s="131"/>
      <c r="GXQ48" s="131"/>
      <c r="GXR48" s="131"/>
      <c r="GXS48" s="131"/>
      <c r="GXT48" s="131"/>
      <c r="GXU48" s="131"/>
      <c r="GXV48" s="131"/>
      <c r="GXW48" s="131"/>
      <c r="GXX48" s="131"/>
      <c r="GXY48" s="131"/>
      <c r="GXZ48" s="131"/>
      <c r="GYA48" s="131"/>
      <c r="GYB48" s="131"/>
      <c r="GYC48" s="131"/>
      <c r="GYD48" s="131"/>
      <c r="GYE48" s="131"/>
      <c r="GYF48" s="131"/>
      <c r="GYG48" s="131"/>
      <c r="GYH48" s="131"/>
      <c r="GYI48" s="131"/>
      <c r="GYJ48" s="131"/>
      <c r="GYK48" s="131"/>
      <c r="GYL48" s="131"/>
      <c r="GYM48" s="131"/>
      <c r="GYN48" s="131"/>
      <c r="GYO48" s="131"/>
      <c r="GYP48" s="131"/>
      <c r="GYQ48" s="131"/>
      <c r="GYR48" s="131"/>
      <c r="GYS48" s="131"/>
      <c r="GYT48" s="131"/>
      <c r="GYU48" s="131"/>
      <c r="GYV48" s="131"/>
      <c r="GYW48" s="131"/>
      <c r="GYX48" s="131"/>
      <c r="GYY48" s="131"/>
      <c r="GYZ48" s="131"/>
      <c r="GZA48" s="131"/>
      <c r="GZB48" s="131"/>
      <c r="GZC48" s="131"/>
      <c r="GZD48" s="131"/>
      <c r="GZE48" s="131"/>
      <c r="GZF48" s="131"/>
      <c r="GZG48" s="131"/>
      <c r="GZH48" s="131"/>
      <c r="GZI48" s="131"/>
      <c r="GZJ48" s="131"/>
      <c r="GZK48" s="131"/>
      <c r="GZL48" s="131"/>
      <c r="GZM48" s="131"/>
      <c r="GZN48" s="131"/>
      <c r="GZO48" s="131"/>
      <c r="GZP48" s="131"/>
      <c r="GZQ48" s="131"/>
      <c r="GZR48" s="131"/>
      <c r="GZS48" s="131"/>
      <c r="GZT48" s="131"/>
      <c r="GZU48" s="131"/>
      <c r="GZV48" s="131"/>
      <c r="GZW48" s="131"/>
      <c r="GZX48" s="131"/>
      <c r="GZY48" s="131"/>
      <c r="GZZ48" s="131"/>
      <c r="HAA48" s="131"/>
      <c r="HAB48" s="131"/>
      <c r="HAC48" s="131"/>
      <c r="HAD48" s="131"/>
      <c r="HAE48" s="131"/>
      <c r="HAF48" s="131"/>
      <c r="HAG48" s="131"/>
      <c r="HAH48" s="131"/>
      <c r="HAI48" s="131"/>
      <c r="HAJ48" s="131"/>
      <c r="HAK48" s="131"/>
      <c r="HAL48" s="131"/>
      <c r="HAM48" s="131"/>
      <c r="HAN48" s="131"/>
      <c r="HAO48" s="131"/>
      <c r="HAP48" s="131"/>
      <c r="HAQ48" s="131"/>
      <c r="HAR48" s="131"/>
      <c r="HAS48" s="131"/>
      <c r="HAT48" s="131"/>
      <c r="HAU48" s="131"/>
      <c r="HAV48" s="131"/>
      <c r="HAW48" s="131"/>
      <c r="HAX48" s="131"/>
      <c r="HAY48" s="131"/>
      <c r="HAZ48" s="131"/>
      <c r="HBA48" s="131"/>
      <c r="HBB48" s="131"/>
      <c r="HBC48" s="131"/>
      <c r="HBD48" s="131"/>
      <c r="HBE48" s="131"/>
      <c r="HBF48" s="131"/>
      <c r="HBG48" s="131"/>
      <c r="HBH48" s="131"/>
      <c r="HBI48" s="131"/>
      <c r="HBJ48" s="131"/>
      <c r="HBK48" s="131"/>
      <c r="HBL48" s="131"/>
      <c r="HBM48" s="131"/>
      <c r="HBN48" s="131"/>
      <c r="HBO48" s="131"/>
      <c r="HBP48" s="131"/>
      <c r="HBQ48" s="131"/>
      <c r="HBR48" s="131"/>
      <c r="HBS48" s="131"/>
      <c r="HBT48" s="131"/>
      <c r="HBU48" s="131"/>
      <c r="HBV48" s="131"/>
      <c r="HBW48" s="131"/>
      <c r="HBX48" s="131"/>
      <c r="HBY48" s="131"/>
      <c r="HBZ48" s="131"/>
      <c r="HCA48" s="131"/>
      <c r="HCB48" s="131"/>
      <c r="HCC48" s="131"/>
      <c r="HCD48" s="131"/>
      <c r="HCE48" s="131"/>
      <c r="HCF48" s="131"/>
      <c r="HCG48" s="131"/>
      <c r="HCH48" s="131"/>
      <c r="HCI48" s="131"/>
      <c r="HCJ48" s="131"/>
      <c r="HCK48" s="131"/>
      <c r="HCL48" s="131"/>
      <c r="HCM48" s="131"/>
      <c r="HCN48" s="131"/>
      <c r="HCO48" s="131"/>
      <c r="HCP48" s="131"/>
      <c r="HCQ48" s="131"/>
      <c r="HCR48" s="131"/>
      <c r="HCS48" s="131"/>
      <c r="HCT48" s="131"/>
      <c r="HCU48" s="131"/>
      <c r="HCV48" s="131"/>
      <c r="HCW48" s="131"/>
      <c r="HCX48" s="131"/>
      <c r="HCY48" s="131"/>
      <c r="HCZ48" s="131"/>
      <c r="HDA48" s="131"/>
      <c r="HDB48" s="131"/>
      <c r="HDC48" s="131"/>
      <c r="HDD48" s="131"/>
      <c r="HDE48" s="131"/>
      <c r="HDF48" s="131"/>
      <c r="HDG48" s="131"/>
      <c r="HDH48" s="131"/>
      <c r="HDI48" s="131"/>
      <c r="HDJ48" s="131"/>
      <c r="HDK48" s="131"/>
      <c r="HDL48" s="131"/>
      <c r="HDM48" s="131"/>
      <c r="HDN48" s="131"/>
      <c r="HDO48" s="131"/>
      <c r="HDP48" s="131"/>
      <c r="HDQ48" s="131"/>
      <c r="HDR48" s="131"/>
      <c r="HDS48" s="131"/>
      <c r="HDT48" s="131"/>
      <c r="HDU48" s="131"/>
      <c r="HDV48" s="131"/>
      <c r="HDW48" s="131"/>
      <c r="HDX48" s="131"/>
      <c r="HDY48" s="131"/>
      <c r="HDZ48" s="131"/>
      <c r="HEA48" s="131"/>
      <c r="HEB48" s="131"/>
      <c r="HEC48" s="131"/>
      <c r="HED48" s="131"/>
      <c r="HEE48" s="131"/>
      <c r="HEF48" s="131"/>
      <c r="HEG48" s="131"/>
      <c r="HEH48" s="131"/>
      <c r="HEI48" s="131"/>
      <c r="HEJ48" s="131"/>
      <c r="HEK48" s="131"/>
      <c r="HEL48" s="131"/>
      <c r="HEM48" s="131"/>
      <c r="HEN48" s="131"/>
      <c r="HEO48" s="131"/>
      <c r="HEP48" s="131"/>
      <c r="HEQ48" s="131"/>
      <c r="HER48" s="131"/>
      <c r="HES48" s="131"/>
      <c r="HET48" s="131"/>
      <c r="HEU48" s="131"/>
      <c r="HEV48" s="131"/>
      <c r="HEW48" s="131"/>
      <c r="HEX48" s="131"/>
      <c r="HEY48" s="131"/>
      <c r="HEZ48" s="131"/>
      <c r="HFA48" s="131"/>
      <c r="HFB48" s="131"/>
      <c r="HFC48" s="131"/>
      <c r="HFD48" s="131"/>
      <c r="HFE48" s="131"/>
      <c r="HFF48" s="131"/>
      <c r="HFG48" s="131"/>
      <c r="HFH48" s="131"/>
      <c r="HFI48" s="131"/>
      <c r="HFJ48" s="131"/>
      <c r="HFK48" s="131"/>
      <c r="HFL48" s="131"/>
      <c r="HFM48" s="131"/>
      <c r="HFN48" s="131"/>
      <c r="HFO48" s="131"/>
      <c r="HFP48" s="131"/>
      <c r="HFQ48" s="131"/>
      <c r="HFR48" s="131"/>
      <c r="HFS48" s="131"/>
      <c r="HFT48" s="131"/>
      <c r="HFU48" s="131"/>
      <c r="HFV48" s="131"/>
      <c r="HFW48" s="131"/>
      <c r="HFX48" s="131"/>
      <c r="HFY48" s="131"/>
      <c r="HFZ48" s="131"/>
      <c r="HGA48" s="131"/>
      <c r="HGB48" s="131"/>
      <c r="HGC48" s="131"/>
      <c r="HGD48" s="131"/>
      <c r="HGE48" s="131"/>
      <c r="HGF48" s="131"/>
      <c r="HGG48" s="131"/>
      <c r="HGH48" s="131"/>
      <c r="HGI48" s="131"/>
      <c r="HGJ48" s="131"/>
      <c r="HGK48" s="131"/>
      <c r="HGL48" s="131"/>
      <c r="HGM48" s="131"/>
      <c r="HGN48" s="131"/>
      <c r="HGO48" s="131"/>
      <c r="HGP48" s="131"/>
      <c r="HGQ48" s="131"/>
      <c r="HGR48" s="131"/>
      <c r="HGS48" s="131"/>
      <c r="HGT48" s="131"/>
      <c r="HGU48" s="131"/>
      <c r="HGV48" s="131"/>
      <c r="HGW48" s="131"/>
      <c r="HGX48" s="131"/>
      <c r="HGY48" s="131"/>
      <c r="HGZ48" s="131"/>
      <c r="HHA48" s="131"/>
      <c r="HHB48" s="131"/>
      <c r="HHC48" s="131"/>
      <c r="HHD48" s="131"/>
      <c r="HHE48" s="131"/>
      <c r="HHF48" s="131"/>
      <c r="HHG48" s="131"/>
      <c r="HHH48" s="131"/>
      <c r="HHI48" s="131"/>
      <c r="HHJ48" s="131"/>
      <c r="HHK48" s="131"/>
      <c r="HHL48" s="131"/>
      <c r="HHM48" s="131"/>
      <c r="HHN48" s="131"/>
      <c r="HHO48" s="131"/>
      <c r="HHP48" s="131"/>
      <c r="HHQ48" s="131"/>
      <c r="HHR48" s="131"/>
      <c r="HHS48" s="131"/>
      <c r="HHT48" s="131"/>
      <c r="HHU48" s="131"/>
      <c r="HHV48" s="131"/>
      <c r="HHW48" s="131"/>
      <c r="HHX48" s="131"/>
      <c r="HHY48" s="131"/>
      <c r="HHZ48" s="131"/>
      <c r="HIA48" s="131"/>
      <c r="HIB48" s="131"/>
      <c r="HIC48" s="131"/>
      <c r="HID48" s="131"/>
      <c r="HIE48" s="131"/>
      <c r="HIF48" s="131"/>
      <c r="HIG48" s="131"/>
      <c r="HIH48" s="131"/>
      <c r="HII48" s="131"/>
      <c r="HIJ48" s="131"/>
      <c r="HIK48" s="131"/>
      <c r="HIL48" s="131"/>
      <c r="HIM48" s="131"/>
      <c r="HIN48" s="131"/>
      <c r="HIO48" s="131"/>
      <c r="HIP48" s="131"/>
      <c r="HIQ48" s="131"/>
      <c r="HIR48" s="131"/>
      <c r="HIS48" s="131"/>
      <c r="HIT48" s="131"/>
      <c r="HIU48" s="131"/>
      <c r="HIV48" s="131"/>
      <c r="HIW48" s="131"/>
      <c r="HIX48" s="131"/>
      <c r="HIY48" s="131"/>
      <c r="HIZ48" s="131"/>
      <c r="HJA48" s="131"/>
      <c r="HJB48" s="131"/>
      <c r="HJC48" s="131"/>
      <c r="HJD48" s="131"/>
      <c r="HJE48" s="131"/>
      <c r="HJF48" s="131"/>
      <c r="HJG48" s="131"/>
      <c r="HJH48" s="131"/>
      <c r="HJI48" s="131"/>
      <c r="HJJ48" s="131"/>
      <c r="HJK48" s="131"/>
      <c r="HJL48" s="131"/>
      <c r="HJM48" s="131"/>
      <c r="HJN48" s="131"/>
      <c r="HJO48" s="131"/>
      <c r="HJP48" s="131"/>
      <c r="HJQ48" s="131"/>
      <c r="HJR48" s="131"/>
      <c r="HJS48" s="131"/>
      <c r="HJT48" s="131"/>
      <c r="HJU48" s="131"/>
      <c r="HJV48" s="131"/>
      <c r="HJW48" s="131"/>
      <c r="HJX48" s="131"/>
      <c r="HJY48" s="131"/>
      <c r="HJZ48" s="131"/>
      <c r="HKA48" s="131"/>
      <c r="HKB48" s="131"/>
      <c r="HKC48" s="131"/>
      <c r="HKD48" s="131"/>
      <c r="HKE48" s="131"/>
      <c r="HKF48" s="131"/>
      <c r="HKG48" s="131"/>
      <c r="HKH48" s="131"/>
      <c r="HKI48" s="131"/>
      <c r="HKJ48" s="131"/>
      <c r="HKK48" s="131"/>
      <c r="HKL48" s="131"/>
      <c r="HKM48" s="131"/>
      <c r="HKN48" s="131"/>
      <c r="HKO48" s="131"/>
      <c r="HKP48" s="131"/>
      <c r="HKQ48" s="131"/>
      <c r="HKR48" s="131"/>
      <c r="HKS48" s="131"/>
      <c r="HKT48" s="131"/>
      <c r="HKU48" s="131"/>
      <c r="HKV48" s="131"/>
      <c r="HKW48" s="131"/>
      <c r="HKX48" s="131"/>
      <c r="HKY48" s="131"/>
      <c r="HKZ48" s="131"/>
      <c r="HLA48" s="131"/>
      <c r="HLB48" s="131"/>
      <c r="HLC48" s="131"/>
      <c r="HLD48" s="131"/>
      <c r="HLE48" s="131"/>
      <c r="HLF48" s="131"/>
      <c r="HLG48" s="131"/>
      <c r="HLH48" s="131"/>
      <c r="HLI48" s="131"/>
      <c r="HLJ48" s="131"/>
      <c r="HLK48" s="131"/>
      <c r="HLL48" s="131"/>
      <c r="HLM48" s="131"/>
      <c r="HLN48" s="131"/>
      <c r="HLO48" s="131"/>
      <c r="HLP48" s="131"/>
      <c r="HLQ48" s="131"/>
      <c r="HLR48" s="131"/>
      <c r="HLS48" s="131"/>
      <c r="HLT48" s="131"/>
      <c r="HLU48" s="131"/>
      <c r="HLV48" s="131"/>
      <c r="HLW48" s="131"/>
      <c r="HLX48" s="131"/>
      <c r="HLY48" s="131"/>
      <c r="HLZ48" s="131"/>
      <c r="HMA48" s="131"/>
      <c r="HMB48" s="131"/>
      <c r="HMC48" s="131"/>
      <c r="HMD48" s="131"/>
      <c r="HME48" s="131"/>
      <c r="HMF48" s="131"/>
      <c r="HMG48" s="131"/>
      <c r="HMH48" s="131"/>
      <c r="HMI48" s="131"/>
      <c r="HMJ48" s="131"/>
      <c r="HMK48" s="131"/>
      <c r="HML48" s="131"/>
      <c r="HMM48" s="131"/>
      <c r="HMN48" s="131"/>
      <c r="HMO48" s="131"/>
      <c r="HMP48" s="131"/>
      <c r="HMQ48" s="131"/>
      <c r="HMR48" s="131"/>
      <c r="HMS48" s="131"/>
      <c r="HMT48" s="131"/>
      <c r="HMU48" s="131"/>
      <c r="HMV48" s="131"/>
      <c r="HMW48" s="131"/>
      <c r="HMX48" s="131"/>
      <c r="HMY48" s="131"/>
      <c r="HMZ48" s="131"/>
      <c r="HNA48" s="131"/>
      <c r="HNB48" s="131"/>
      <c r="HNC48" s="131"/>
      <c r="HND48" s="131"/>
      <c r="HNE48" s="131"/>
      <c r="HNF48" s="131"/>
      <c r="HNG48" s="131"/>
      <c r="HNH48" s="131"/>
      <c r="HNI48" s="131"/>
      <c r="HNJ48" s="131"/>
      <c r="HNK48" s="131"/>
      <c r="HNL48" s="131"/>
      <c r="HNM48" s="131"/>
      <c r="HNN48" s="131"/>
      <c r="HNO48" s="131"/>
      <c r="HNP48" s="131"/>
      <c r="HNQ48" s="131"/>
      <c r="HNR48" s="131"/>
      <c r="HNS48" s="131"/>
      <c r="HNT48" s="131"/>
      <c r="HNU48" s="131"/>
      <c r="HNV48" s="131"/>
      <c r="HNW48" s="131"/>
      <c r="HNX48" s="131"/>
      <c r="HNY48" s="131"/>
      <c r="HNZ48" s="131"/>
      <c r="HOA48" s="131"/>
      <c r="HOB48" s="131"/>
      <c r="HOC48" s="131"/>
      <c r="HOD48" s="131"/>
      <c r="HOE48" s="131"/>
      <c r="HOF48" s="131"/>
      <c r="HOG48" s="131"/>
      <c r="HOH48" s="131"/>
      <c r="HOI48" s="131"/>
      <c r="HOJ48" s="131"/>
      <c r="HOK48" s="131"/>
      <c r="HOL48" s="131"/>
      <c r="HOM48" s="131"/>
      <c r="HON48" s="131"/>
      <c r="HOO48" s="131"/>
      <c r="HOP48" s="131"/>
      <c r="HOQ48" s="131"/>
      <c r="HOR48" s="131"/>
      <c r="HOS48" s="131"/>
      <c r="HOT48" s="131"/>
      <c r="HOU48" s="131"/>
      <c r="HOV48" s="131"/>
      <c r="HOW48" s="131"/>
      <c r="HOX48" s="131"/>
      <c r="HOY48" s="131"/>
      <c r="HOZ48" s="131"/>
      <c r="HPA48" s="131"/>
      <c r="HPB48" s="131"/>
      <c r="HPC48" s="131"/>
      <c r="HPD48" s="131"/>
      <c r="HPE48" s="131"/>
      <c r="HPF48" s="131"/>
      <c r="HPG48" s="131"/>
      <c r="HPH48" s="131"/>
      <c r="HPI48" s="131"/>
      <c r="HPJ48" s="131"/>
      <c r="HPK48" s="131"/>
      <c r="HPL48" s="131"/>
      <c r="HPM48" s="131"/>
      <c r="HPN48" s="131"/>
      <c r="HPO48" s="131"/>
      <c r="HPP48" s="131"/>
      <c r="HPQ48" s="131"/>
      <c r="HPR48" s="131"/>
      <c r="HPS48" s="131"/>
      <c r="HPT48" s="131"/>
      <c r="HPU48" s="131"/>
      <c r="HPV48" s="131"/>
      <c r="HPW48" s="131"/>
      <c r="HPX48" s="131"/>
      <c r="HPY48" s="131"/>
      <c r="HPZ48" s="131"/>
      <c r="HQA48" s="131"/>
      <c r="HQB48" s="131"/>
      <c r="HQC48" s="131"/>
      <c r="HQD48" s="131"/>
      <c r="HQE48" s="131"/>
      <c r="HQF48" s="131"/>
      <c r="HQG48" s="131"/>
      <c r="HQH48" s="131"/>
      <c r="HQI48" s="131"/>
      <c r="HQJ48" s="131"/>
      <c r="HQK48" s="131"/>
      <c r="HQL48" s="131"/>
      <c r="HQM48" s="131"/>
      <c r="HQN48" s="131"/>
      <c r="HQO48" s="131"/>
      <c r="HQP48" s="131"/>
      <c r="HQQ48" s="131"/>
      <c r="HQR48" s="131"/>
      <c r="HQS48" s="131"/>
      <c r="HQT48" s="131"/>
      <c r="HQU48" s="131"/>
      <c r="HQV48" s="131"/>
      <c r="HQW48" s="131"/>
      <c r="HQX48" s="131"/>
      <c r="HQY48" s="131"/>
      <c r="HQZ48" s="131"/>
      <c r="HRA48" s="131"/>
      <c r="HRB48" s="131"/>
      <c r="HRC48" s="131"/>
      <c r="HRD48" s="131"/>
      <c r="HRE48" s="131"/>
      <c r="HRF48" s="131"/>
      <c r="HRG48" s="131"/>
      <c r="HRH48" s="131"/>
      <c r="HRI48" s="131"/>
      <c r="HRJ48" s="131"/>
      <c r="HRK48" s="131"/>
      <c r="HRL48" s="131"/>
      <c r="HRM48" s="131"/>
      <c r="HRN48" s="131"/>
      <c r="HRO48" s="131"/>
      <c r="HRP48" s="131"/>
      <c r="HRQ48" s="131"/>
      <c r="HRR48" s="131"/>
      <c r="HRS48" s="131"/>
      <c r="HRT48" s="131"/>
      <c r="HRU48" s="131"/>
      <c r="HRV48" s="131"/>
      <c r="HRW48" s="131"/>
      <c r="HRX48" s="131"/>
      <c r="HRY48" s="131"/>
      <c r="HRZ48" s="131"/>
      <c r="HSA48" s="131"/>
      <c r="HSB48" s="131"/>
      <c r="HSC48" s="131"/>
      <c r="HSD48" s="131"/>
      <c r="HSE48" s="131"/>
      <c r="HSF48" s="131"/>
      <c r="HSG48" s="131"/>
      <c r="HSH48" s="131"/>
      <c r="HSI48" s="131"/>
      <c r="HSJ48" s="131"/>
      <c r="HSK48" s="131"/>
      <c r="HSL48" s="131"/>
      <c r="HSM48" s="131"/>
      <c r="HSN48" s="131"/>
      <c r="HSO48" s="131"/>
      <c r="HSP48" s="131"/>
      <c r="HSQ48" s="131"/>
      <c r="HSR48" s="131"/>
      <c r="HSS48" s="131"/>
      <c r="HST48" s="131"/>
      <c r="HSU48" s="131"/>
      <c r="HSV48" s="131"/>
      <c r="HSW48" s="131"/>
      <c r="HSX48" s="131"/>
      <c r="HSY48" s="131"/>
      <c r="HSZ48" s="131"/>
      <c r="HTA48" s="131"/>
      <c r="HTB48" s="131"/>
      <c r="HTC48" s="131"/>
      <c r="HTD48" s="131"/>
      <c r="HTE48" s="131"/>
      <c r="HTF48" s="131"/>
      <c r="HTG48" s="131"/>
      <c r="HTH48" s="131"/>
      <c r="HTI48" s="131"/>
      <c r="HTJ48" s="131"/>
      <c r="HTK48" s="131"/>
      <c r="HTL48" s="131"/>
      <c r="HTM48" s="131"/>
      <c r="HTN48" s="131"/>
      <c r="HTO48" s="131"/>
      <c r="HTP48" s="131"/>
      <c r="HTQ48" s="131"/>
      <c r="HTR48" s="131"/>
      <c r="HTS48" s="131"/>
      <c r="HTT48" s="131"/>
      <c r="HTU48" s="131"/>
      <c r="HTV48" s="131"/>
      <c r="HTW48" s="131"/>
      <c r="HTX48" s="131"/>
      <c r="HTY48" s="131"/>
      <c r="HTZ48" s="131"/>
      <c r="HUA48" s="131"/>
      <c r="HUB48" s="131"/>
      <c r="HUC48" s="131"/>
      <c r="HUD48" s="131"/>
      <c r="HUE48" s="131"/>
      <c r="HUF48" s="131"/>
      <c r="HUG48" s="131"/>
      <c r="HUH48" s="131"/>
      <c r="HUI48" s="131"/>
      <c r="HUJ48" s="131"/>
      <c r="HUK48" s="131"/>
      <c r="HUL48" s="131"/>
      <c r="HUM48" s="131"/>
      <c r="HUN48" s="131"/>
      <c r="HUO48" s="131"/>
      <c r="HUP48" s="131"/>
      <c r="HUQ48" s="131"/>
      <c r="HUR48" s="131"/>
      <c r="HUS48" s="131"/>
      <c r="HUT48" s="131"/>
      <c r="HUU48" s="131"/>
      <c r="HUV48" s="131"/>
      <c r="HUW48" s="131"/>
      <c r="HUX48" s="131"/>
      <c r="HUY48" s="131"/>
      <c r="HUZ48" s="131"/>
      <c r="HVA48" s="131"/>
      <c r="HVB48" s="131"/>
      <c r="HVC48" s="131"/>
      <c r="HVD48" s="131"/>
      <c r="HVE48" s="131"/>
      <c r="HVF48" s="131"/>
      <c r="HVG48" s="131"/>
      <c r="HVH48" s="131"/>
      <c r="HVI48" s="131"/>
      <c r="HVJ48" s="131"/>
      <c r="HVK48" s="131"/>
      <c r="HVL48" s="131"/>
      <c r="HVM48" s="131"/>
      <c r="HVN48" s="131"/>
      <c r="HVO48" s="131"/>
      <c r="HVP48" s="131"/>
      <c r="HVQ48" s="131"/>
      <c r="HVR48" s="131"/>
      <c r="HVS48" s="131"/>
      <c r="HVT48" s="131"/>
      <c r="HVU48" s="131"/>
      <c r="HVV48" s="131"/>
      <c r="HVW48" s="131"/>
      <c r="HVX48" s="131"/>
      <c r="HVY48" s="131"/>
      <c r="HVZ48" s="131"/>
      <c r="HWA48" s="131"/>
      <c r="HWB48" s="131"/>
      <c r="HWC48" s="131"/>
      <c r="HWD48" s="131"/>
      <c r="HWE48" s="131"/>
      <c r="HWF48" s="131"/>
      <c r="HWG48" s="131"/>
      <c r="HWH48" s="131"/>
      <c r="HWI48" s="131"/>
      <c r="HWJ48" s="131"/>
      <c r="HWK48" s="131"/>
      <c r="HWL48" s="131"/>
      <c r="HWM48" s="131"/>
      <c r="HWN48" s="131"/>
      <c r="HWO48" s="131"/>
      <c r="HWP48" s="131"/>
      <c r="HWQ48" s="131"/>
      <c r="HWR48" s="131"/>
      <c r="HWS48" s="131"/>
      <c r="HWT48" s="131"/>
      <c r="HWU48" s="131"/>
      <c r="HWV48" s="131"/>
      <c r="HWW48" s="131"/>
      <c r="HWX48" s="131"/>
      <c r="HWY48" s="131"/>
      <c r="HWZ48" s="131"/>
      <c r="HXA48" s="131"/>
      <c r="HXB48" s="131"/>
      <c r="HXC48" s="131"/>
      <c r="HXD48" s="131"/>
      <c r="HXE48" s="131"/>
      <c r="HXF48" s="131"/>
      <c r="HXG48" s="131"/>
      <c r="HXH48" s="131"/>
      <c r="HXI48" s="131"/>
      <c r="HXJ48" s="131"/>
      <c r="HXK48" s="131"/>
      <c r="HXL48" s="131"/>
      <c r="HXM48" s="131"/>
      <c r="HXN48" s="131"/>
      <c r="HXO48" s="131"/>
      <c r="HXP48" s="131"/>
      <c r="HXQ48" s="131"/>
      <c r="HXR48" s="131"/>
      <c r="HXS48" s="131"/>
      <c r="HXT48" s="131"/>
      <c r="HXU48" s="131"/>
      <c r="HXV48" s="131"/>
      <c r="HXW48" s="131"/>
      <c r="HXX48" s="131"/>
      <c r="HXY48" s="131"/>
      <c r="HXZ48" s="131"/>
      <c r="HYA48" s="131"/>
      <c r="HYB48" s="131"/>
      <c r="HYC48" s="131"/>
      <c r="HYD48" s="131"/>
      <c r="HYE48" s="131"/>
      <c r="HYF48" s="131"/>
      <c r="HYG48" s="131"/>
      <c r="HYH48" s="131"/>
      <c r="HYI48" s="131"/>
      <c r="HYJ48" s="131"/>
      <c r="HYK48" s="131"/>
      <c r="HYL48" s="131"/>
      <c r="HYM48" s="131"/>
      <c r="HYN48" s="131"/>
      <c r="HYO48" s="131"/>
      <c r="HYP48" s="131"/>
      <c r="HYQ48" s="131"/>
      <c r="HYR48" s="131"/>
      <c r="HYS48" s="131"/>
      <c r="HYT48" s="131"/>
      <c r="HYU48" s="131"/>
      <c r="HYV48" s="131"/>
      <c r="HYW48" s="131"/>
      <c r="HYX48" s="131"/>
      <c r="HYY48" s="131"/>
      <c r="HYZ48" s="131"/>
      <c r="HZA48" s="131"/>
      <c r="HZB48" s="131"/>
      <c r="HZC48" s="131"/>
      <c r="HZD48" s="131"/>
      <c r="HZE48" s="131"/>
      <c r="HZF48" s="131"/>
      <c r="HZG48" s="131"/>
      <c r="HZH48" s="131"/>
      <c r="HZI48" s="131"/>
      <c r="HZJ48" s="131"/>
      <c r="HZK48" s="131"/>
      <c r="HZL48" s="131"/>
      <c r="HZM48" s="131"/>
      <c r="HZN48" s="131"/>
      <c r="HZO48" s="131"/>
      <c r="HZP48" s="131"/>
      <c r="HZQ48" s="131"/>
      <c r="HZR48" s="131"/>
      <c r="HZS48" s="131"/>
      <c r="HZT48" s="131"/>
      <c r="HZU48" s="131"/>
      <c r="HZV48" s="131"/>
      <c r="HZW48" s="131"/>
      <c r="HZX48" s="131"/>
      <c r="HZY48" s="131"/>
      <c r="HZZ48" s="131"/>
      <c r="IAA48" s="131"/>
      <c r="IAB48" s="131"/>
      <c r="IAC48" s="131"/>
      <c r="IAD48" s="131"/>
      <c r="IAE48" s="131"/>
      <c r="IAF48" s="131"/>
      <c r="IAG48" s="131"/>
      <c r="IAH48" s="131"/>
      <c r="IAI48" s="131"/>
      <c r="IAJ48" s="131"/>
      <c r="IAK48" s="131"/>
      <c r="IAL48" s="131"/>
      <c r="IAM48" s="131"/>
      <c r="IAN48" s="131"/>
      <c r="IAO48" s="131"/>
      <c r="IAP48" s="131"/>
      <c r="IAQ48" s="131"/>
      <c r="IAR48" s="131"/>
      <c r="IAS48" s="131"/>
      <c r="IAT48" s="131"/>
      <c r="IAU48" s="131"/>
      <c r="IAV48" s="131"/>
      <c r="IAW48" s="131"/>
      <c r="IAX48" s="131"/>
      <c r="IAY48" s="131"/>
      <c r="IAZ48" s="131"/>
      <c r="IBA48" s="131"/>
      <c r="IBB48" s="131"/>
      <c r="IBC48" s="131"/>
      <c r="IBD48" s="131"/>
      <c r="IBE48" s="131"/>
      <c r="IBF48" s="131"/>
      <c r="IBG48" s="131"/>
      <c r="IBH48" s="131"/>
      <c r="IBI48" s="131"/>
      <c r="IBJ48" s="131"/>
      <c r="IBK48" s="131"/>
      <c r="IBL48" s="131"/>
      <c r="IBM48" s="131"/>
      <c r="IBN48" s="131"/>
      <c r="IBO48" s="131"/>
      <c r="IBP48" s="131"/>
      <c r="IBQ48" s="131"/>
      <c r="IBR48" s="131"/>
      <c r="IBS48" s="131"/>
      <c r="IBT48" s="131"/>
      <c r="IBU48" s="131"/>
      <c r="IBV48" s="131"/>
      <c r="IBW48" s="131"/>
      <c r="IBX48" s="131"/>
      <c r="IBY48" s="131"/>
      <c r="IBZ48" s="131"/>
      <c r="ICA48" s="131"/>
      <c r="ICB48" s="131"/>
      <c r="ICC48" s="131"/>
      <c r="ICD48" s="131"/>
      <c r="ICE48" s="131"/>
      <c r="ICF48" s="131"/>
      <c r="ICG48" s="131"/>
      <c r="ICH48" s="131"/>
      <c r="ICI48" s="131"/>
      <c r="ICJ48" s="131"/>
      <c r="ICK48" s="131"/>
      <c r="ICL48" s="131"/>
      <c r="ICM48" s="131"/>
      <c r="ICN48" s="131"/>
      <c r="ICO48" s="131"/>
      <c r="ICP48" s="131"/>
      <c r="ICQ48" s="131"/>
      <c r="ICR48" s="131"/>
      <c r="ICS48" s="131"/>
      <c r="ICT48" s="131"/>
      <c r="ICU48" s="131"/>
      <c r="ICV48" s="131"/>
      <c r="ICW48" s="131"/>
      <c r="ICX48" s="131"/>
      <c r="ICY48" s="131"/>
      <c r="ICZ48" s="131"/>
      <c r="IDA48" s="131"/>
      <c r="IDB48" s="131"/>
      <c r="IDC48" s="131"/>
      <c r="IDD48" s="131"/>
      <c r="IDE48" s="131"/>
      <c r="IDF48" s="131"/>
      <c r="IDG48" s="131"/>
      <c r="IDH48" s="131"/>
      <c r="IDI48" s="131"/>
      <c r="IDJ48" s="131"/>
      <c r="IDK48" s="131"/>
      <c r="IDL48" s="131"/>
      <c r="IDM48" s="131"/>
      <c r="IDN48" s="131"/>
      <c r="IDO48" s="131"/>
      <c r="IDP48" s="131"/>
      <c r="IDQ48" s="131"/>
      <c r="IDR48" s="131"/>
      <c r="IDS48" s="131"/>
      <c r="IDT48" s="131"/>
      <c r="IDU48" s="131"/>
      <c r="IDV48" s="131"/>
      <c r="IDW48" s="131"/>
      <c r="IDX48" s="131"/>
      <c r="IDY48" s="131"/>
      <c r="IDZ48" s="131"/>
      <c r="IEA48" s="131"/>
      <c r="IEB48" s="131"/>
      <c r="IEC48" s="131"/>
      <c r="IED48" s="131"/>
      <c r="IEE48" s="131"/>
      <c r="IEF48" s="131"/>
      <c r="IEG48" s="131"/>
      <c r="IEH48" s="131"/>
      <c r="IEI48" s="131"/>
      <c r="IEJ48" s="131"/>
      <c r="IEK48" s="131"/>
      <c r="IEL48" s="131"/>
      <c r="IEM48" s="131"/>
      <c r="IEN48" s="131"/>
      <c r="IEO48" s="131"/>
      <c r="IEP48" s="131"/>
      <c r="IEQ48" s="131"/>
      <c r="IER48" s="131"/>
      <c r="IES48" s="131"/>
      <c r="IET48" s="131"/>
      <c r="IEU48" s="131"/>
      <c r="IEV48" s="131"/>
      <c r="IEW48" s="131"/>
      <c r="IEX48" s="131"/>
      <c r="IEY48" s="131"/>
      <c r="IEZ48" s="131"/>
      <c r="IFA48" s="131"/>
      <c r="IFB48" s="131"/>
      <c r="IFC48" s="131"/>
      <c r="IFD48" s="131"/>
      <c r="IFE48" s="131"/>
      <c r="IFF48" s="131"/>
      <c r="IFG48" s="131"/>
      <c r="IFH48" s="131"/>
      <c r="IFI48" s="131"/>
      <c r="IFJ48" s="131"/>
      <c r="IFK48" s="131"/>
      <c r="IFL48" s="131"/>
      <c r="IFM48" s="131"/>
      <c r="IFN48" s="131"/>
      <c r="IFO48" s="131"/>
      <c r="IFP48" s="131"/>
      <c r="IFQ48" s="131"/>
      <c r="IFR48" s="131"/>
      <c r="IFS48" s="131"/>
      <c r="IFT48" s="131"/>
      <c r="IFU48" s="131"/>
      <c r="IFV48" s="131"/>
      <c r="IFW48" s="131"/>
      <c r="IFX48" s="131"/>
      <c r="IFY48" s="131"/>
      <c r="IFZ48" s="131"/>
      <c r="IGA48" s="131"/>
      <c r="IGB48" s="131"/>
      <c r="IGC48" s="131"/>
      <c r="IGD48" s="131"/>
      <c r="IGE48" s="131"/>
      <c r="IGF48" s="131"/>
      <c r="IGG48" s="131"/>
      <c r="IGH48" s="131"/>
      <c r="IGI48" s="131"/>
      <c r="IGJ48" s="131"/>
      <c r="IGK48" s="131"/>
      <c r="IGL48" s="131"/>
      <c r="IGM48" s="131"/>
      <c r="IGN48" s="131"/>
      <c r="IGO48" s="131"/>
      <c r="IGP48" s="131"/>
      <c r="IGQ48" s="131"/>
      <c r="IGR48" s="131"/>
      <c r="IGS48" s="131"/>
      <c r="IGT48" s="131"/>
      <c r="IGU48" s="131"/>
      <c r="IGV48" s="131"/>
      <c r="IGW48" s="131"/>
      <c r="IGX48" s="131"/>
      <c r="IGY48" s="131"/>
      <c r="IGZ48" s="131"/>
      <c r="IHA48" s="131"/>
      <c r="IHB48" s="131"/>
      <c r="IHC48" s="131"/>
      <c r="IHD48" s="131"/>
      <c r="IHE48" s="131"/>
      <c r="IHF48" s="131"/>
      <c r="IHG48" s="131"/>
      <c r="IHH48" s="131"/>
      <c r="IHI48" s="131"/>
      <c r="IHJ48" s="131"/>
      <c r="IHK48" s="131"/>
      <c r="IHL48" s="131"/>
      <c r="IHM48" s="131"/>
      <c r="IHN48" s="131"/>
      <c r="IHO48" s="131"/>
      <c r="IHP48" s="131"/>
      <c r="IHQ48" s="131"/>
      <c r="IHR48" s="131"/>
      <c r="IHS48" s="131"/>
      <c r="IHT48" s="131"/>
      <c r="IHU48" s="131"/>
      <c r="IHV48" s="131"/>
      <c r="IHW48" s="131"/>
      <c r="IHX48" s="131"/>
      <c r="IHY48" s="131"/>
      <c r="IHZ48" s="131"/>
      <c r="IIA48" s="131"/>
      <c r="IIB48" s="131"/>
      <c r="IIC48" s="131"/>
      <c r="IID48" s="131"/>
      <c r="IIE48" s="131"/>
      <c r="IIF48" s="131"/>
      <c r="IIG48" s="131"/>
      <c r="IIH48" s="131"/>
      <c r="III48" s="131"/>
      <c r="IIJ48" s="131"/>
      <c r="IIK48" s="131"/>
      <c r="IIL48" s="131"/>
      <c r="IIM48" s="131"/>
      <c r="IIN48" s="131"/>
      <c r="IIO48" s="131"/>
      <c r="IIP48" s="131"/>
      <c r="IIQ48" s="131"/>
      <c r="IIR48" s="131"/>
      <c r="IIS48" s="131"/>
      <c r="IIT48" s="131"/>
      <c r="IIU48" s="131"/>
      <c r="IIV48" s="131"/>
      <c r="IIW48" s="131"/>
      <c r="IIX48" s="131"/>
      <c r="IIY48" s="131"/>
      <c r="IIZ48" s="131"/>
      <c r="IJA48" s="131"/>
      <c r="IJB48" s="131"/>
      <c r="IJC48" s="131"/>
      <c r="IJD48" s="131"/>
      <c r="IJE48" s="131"/>
      <c r="IJF48" s="131"/>
      <c r="IJG48" s="131"/>
      <c r="IJH48" s="131"/>
      <c r="IJI48" s="131"/>
      <c r="IJJ48" s="131"/>
      <c r="IJK48" s="131"/>
      <c r="IJL48" s="131"/>
      <c r="IJM48" s="131"/>
      <c r="IJN48" s="131"/>
      <c r="IJO48" s="131"/>
      <c r="IJP48" s="131"/>
      <c r="IJQ48" s="131"/>
      <c r="IJR48" s="131"/>
      <c r="IJS48" s="131"/>
      <c r="IJT48" s="131"/>
      <c r="IJU48" s="131"/>
      <c r="IJV48" s="131"/>
      <c r="IJW48" s="131"/>
      <c r="IJX48" s="131"/>
      <c r="IJY48" s="131"/>
      <c r="IJZ48" s="131"/>
      <c r="IKA48" s="131"/>
      <c r="IKB48" s="131"/>
      <c r="IKC48" s="131"/>
      <c r="IKD48" s="131"/>
      <c r="IKE48" s="131"/>
      <c r="IKF48" s="131"/>
      <c r="IKG48" s="131"/>
      <c r="IKH48" s="131"/>
      <c r="IKI48" s="131"/>
      <c r="IKJ48" s="131"/>
      <c r="IKK48" s="131"/>
      <c r="IKL48" s="131"/>
      <c r="IKM48" s="131"/>
      <c r="IKN48" s="131"/>
      <c r="IKO48" s="131"/>
      <c r="IKP48" s="131"/>
      <c r="IKQ48" s="131"/>
      <c r="IKR48" s="131"/>
      <c r="IKS48" s="131"/>
      <c r="IKT48" s="131"/>
      <c r="IKU48" s="131"/>
      <c r="IKV48" s="131"/>
      <c r="IKW48" s="131"/>
      <c r="IKX48" s="131"/>
      <c r="IKY48" s="131"/>
      <c r="IKZ48" s="131"/>
      <c r="ILA48" s="131"/>
      <c r="ILB48" s="131"/>
      <c r="ILC48" s="131"/>
      <c r="ILD48" s="131"/>
      <c r="ILE48" s="131"/>
      <c r="ILF48" s="131"/>
      <c r="ILG48" s="131"/>
      <c r="ILH48" s="131"/>
      <c r="ILI48" s="131"/>
      <c r="ILJ48" s="131"/>
      <c r="ILK48" s="131"/>
      <c r="ILL48" s="131"/>
      <c r="ILM48" s="131"/>
      <c r="ILN48" s="131"/>
      <c r="ILO48" s="131"/>
      <c r="ILP48" s="131"/>
      <c r="ILQ48" s="131"/>
      <c r="ILR48" s="131"/>
      <c r="ILS48" s="131"/>
      <c r="ILT48" s="131"/>
      <c r="ILU48" s="131"/>
      <c r="ILV48" s="131"/>
      <c r="ILW48" s="131"/>
      <c r="ILX48" s="131"/>
      <c r="ILY48" s="131"/>
      <c r="ILZ48" s="131"/>
      <c r="IMA48" s="131"/>
      <c r="IMB48" s="131"/>
      <c r="IMC48" s="131"/>
      <c r="IMD48" s="131"/>
      <c r="IME48" s="131"/>
      <c r="IMF48" s="131"/>
      <c r="IMG48" s="131"/>
      <c r="IMH48" s="131"/>
      <c r="IMI48" s="131"/>
      <c r="IMJ48" s="131"/>
      <c r="IMK48" s="131"/>
      <c r="IML48" s="131"/>
      <c r="IMM48" s="131"/>
      <c r="IMN48" s="131"/>
      <c r="IMO48" s="131"/>
      <c r="IMP48" s="131"/>
      <c r="IMQ48" s="131"/>
      <c r="IMR48" s="131"/>
      <c r="IMS48" s="131"/>
      <c r="IMT48" s="131"/>
      <c r="IMU48" s="131"/>
      <c r="IMV48" s="131"/>
      <c r="IMW48" s="131"/>
      <c r="IMX48" s="131"/>
      <c r="IMY48" s="131"/>
      <c r="IMZ48" s="131"/>
      <c r="INA48" s="131"/>
      <c r="INB48" s="131"/>
      <c r="INC48" s="131"/>
      <c r="IND48" s="131"/>
      <c r="INE48" s="131"/>
      <c r="INF48" s="131"/>
      <c r="ING48" s="131"/>
      <c r="INH48" s="131"/>
      <c r="INI48" s="131"/>
      <c r="INJ48" s="131"/>
      <c r="INK48" s="131"/>
      <c r="INL48" s="131"/>
      <c r="INM48" s="131"/>
      <c r="INN48" s="131"/>
      <c r="INO48" s="131"/>
      <c r="INP48" s="131"/>
      <c r="INQ48" s="131"/>
      <c r="INR48" s="131"/>
      <c r="INS48" s="131"/>
      <c r="INT48" s="131"/>
      <c r="INU48" s="131"/>
      <c r="INV48" s="131"/>
      <c r="INW48" s="131"/>
      <c r="INX48" s="131"/>
      <c r="INY48" s="131"/>
      <c r="INZ48" s="131"/>
      <c r="IOA48" s="131"/>
      <c r="IOB48" s="131"/>
      <c r="IOC48" s="131"/>
      <c r="IOD48" s="131"/>
      <c r="IOE48" s="131"/>
      <c r="IOF48" s="131"/>
      <c r="IOG48" s="131"/>
      <c r="IOH48" s="131"/>
      <c r="IOI48" s="131"/>
      <c r="IOJ48" s="131"/>
      <c r="IOK48" s="131"/>
      <c r="IOL48" s="131"/>
      <c r="IOM48" s="131"/>
      <c r="ION48" s="131"/>
      <c r="IOO48" s="131"/>
      <c r="IOP48" s="131"/>
      <c r="IOQ48" s="131"/>
      <c r="IOR48" s="131"/>
      <c r="IOS48" s="131"/>
      <c r="IOT48" s="131"/>
      <c r="IOU48" s="131"/>
      <c r="IOV48" s="131"/>
      <c r="IOW48" s="131"/>
      <c r="IOX48" s="131"/>
      <c r="IOY48" s="131"/>
      <c r="IOZ48" s="131"/>
      <c r="IPA48" s="131"/>
      <c r="IPB48" s="131"/>
      <c r="IPC48" s="131"/>
      <c r="IPD48" s="131"/>
      <c r="IPE48" s="131"/>
      <c r="IPF48" s="131"/>
      <c r="IPG48" s="131"/>
      <c r="IPH48" s="131"/>
      <c r="IPI48" s="131"/>
      <c r="IPJ48" s="131"/>
      <c r="IPK48" s="131"/>
      <c r="IPL48" s="131"/>
      <c r="IPM48" s="131"/>
      <c r="IPN48" s="131"/>
      <c r="IPO48" s="131"/>
      <c r="IPP48" s="131"/>
      <c r="IPQ48" s="131"/>
      <c r="IPR48" s="131"/>
      <c r="IPS48" s="131"/>
      <c r="IPT48" s="131"/>
      <c r="IPU48" s="131"/>
      <c r="IPV48" s="131"/>
      <c r="IPW48" s="131"/>
      <c r="IPX48" s="131"/>
      <c r="IPY48" s="131"/>
      <c r="IPZ48" s="131"/>
      <c r="IQA48" s="131"/>
      <c r="IQB48" s="131"/>
      <c r="IQC48" s="131"/>
      <c r="IQD48" s="131"/>
      <c r="IQE48" s="131"/>
      <c r="IQF48" s="131"/>
      <c r="IQG48" s="131"/>
      <c r="IQH48" s="131"/>
      <c r="IQI48" s="131"/>
      <c r="IQJ48" s="131"/>
      <c r="IQK48" s="131"/>
      <c r="IQL48" s="131"/>
      <c r="IQM48" s="131"/>
      <c r="IQN48" s="131"/>
      <c r="IQO48" s="131"/>
      <c r="IQP48" s="131"/>
      <c r="IQQ48" s="131"/>
      <c r="IQR48" s="131"/>
      <c r="IQS48" s="131"/>
      <c r="IQT48" s="131"/>
      <c r="IQU48" s="131"/>
      <c r="IQV48" s="131"/>
      <c r="IQW48" s="131"/>
      <c r="IQX48" s="131"/>
      <c r="IQY48" s="131"/>
      <c r="IQZ48" s="131"/>
      <c r="IRA48" s="131"/>
      <c r="IRB48" s="131"/>
      <c r="IRC48" s="131"/>
      <c r="IRD48" s="131"/>
      <c r="IRE48" s="131"/>
      <c r="IRF48" s="131"/>
      <c r="IRG48" s="131"/>
      <c r="IRH48" s="131"/>
      <c r="IRI48" s="131"/>
      <c r="IRJ48" s="131"/>
      <c r="IRK48" s="131"/>
      <c r="IRL48" s="131"/>
      <c r="IRM48" s="131"/>
      <c r="IRN48" s="131"/>
      <c r="IRO48" s="131"/>
      <c r="IRP48" s="131"/>
      <c r="IRQ48" s="131"/>
      <c r="IRR48" s="131"/>
      <c r="IRS48" s="131"/>
      <c r="IRT48" s="131"/>
      <c r="IRU48" s="131"/>
      <c r="IRV48" s="131"/>
      <c r="IRW48" s="131"/>
      <c r="IRX48" s="131"/>
      <c r="IRY48" s="131"/>
      <c r="IRZ48" s="131"/>
      <c r="ISA48" s="131"/>
      <c r="ISB48" s="131"/>
      <c r="ISC48" s="131"/>
      <c r="ISD48" s="131"/>
      <c r="ISE48" s="131"/>
      <c r="ISF48" s="131"/>
      <c r="ISG48" s="131"/>
      <c r="ISH48" s="131"/>
      <c r="ISI48" s="131"/>
      <c r="ISJ48" s="131"/>
      <c r="ISK48" s="131"/>
      <c r="ISL48" s="131"/>
      <c r="ISM48" s="131"/>
      <c r="ISN48" s="131"/>
      <c r="ISO48" s="131"/>
      <c r="ISP48" s="131"/>
      <c r="ISQ48" s="131"/>
      <c r="ISR48" s="131"/>
      <c r="ISS48" s="131"/>
      <c r="IST48" s="131"/>
      <c r="ISU48" s="131"/>
      <c r="ISV48" s="131"/>
      <c r="ISW48" s="131"/>
      <c r="ISX48" s="131"/>
      <c r="ISY48" s="131"/>
      <c r="ISZ48" s="131"/>
      <c r="ITA48" s="131"/>
      <c r="ITB48" s="131"/>
      <c r="ITC48" s="131"/>
      <c r="ITD48" s="131"/>
      <c r="ITE48" s="131"/>
      <c r="ITF48" s="131"/>
      <c r="ITG48" s="131"/>
      <c r="ITH48" s="131"/>
      <c r="ITI48" s="131"/>
      <c r="ITJ48" s="131"/>
      <c r="ITK48" s="131"/>
      <c r="ITL48" s="131"/>
      <c r="ITM48" s="131"/>
      <c r="ITN48" s="131"/>
      <c r="ITO48" s="131"/>
      <c r="ITP48" s="131"/>
      <c r="ITQ48" s="131"/>
      <c r="ITR48" s="131"/>
      <c r="ITS48" s="131"/>
      <c r="ITT48" s="131"/>
      <c r="ITU48" s="131"/>
      <c r="ITV48" s="131"/>
      <c r="ITW48" s="131"/>
      <c r="ITX48" s="131"/>
      <c r="ITY48" s="131"/>
      <c r="ITZ48" s="131"/>
      <c r="IUA48" s="131"/>
      <c r="IUB48" s="131"/>
      <c r="IUC48" s="131"/>
      <c r="IUD48" s="131"/>
      <c r="IUE48" s="131"/>
      <c r="IUF48" s="131"/>
      <c r="IUG48" s="131"/>
      <c r="IUH48" s="131"/>
      <c r="IUI48" s="131"/>
      <c r="IUJ48" s="131"/>
      <c r="IUK48" s="131"/>
      <c r="IUL48" s="131"/>
      <c r="IUM48" s="131"/>
      <c r="IUN48" s="131"/>
      <c r="IUO48" s="131"/>
      <c r="IUP48" s="131"/>
      <c r="IUQ48" s="131"/>
      <c r="IUR48" s="131"/>
      <c r="IUS48" s="131"/>
      <c r="IUT48" s="131"/>
      <c r="IUU48" s="131"/>
      <c r="IUV48" s="131"/>
      <c r="IUW48" s="131"/>
      <c r="IUX48" s="131"/>
      <c r="IUY48" s="131"/>
      <c r="IUZ48" s="131"/>
      <c r="IVA48" s="131"/>
      <c r="IVB48" s="131"/>
      <c r="IVC48" s="131"/>
      <c r="IVD48" s="131"/>
      <c r="IVE48" s="131"/>
      <c r="IVF48" s="131"/>
      <c r="IVG48" s="131"/>
      <c r="IVH48" s="131"/>
      <c r="IVI48" s="131"/>
      <c r="IVJ48" s="131"/>
      <c r="IVK48" s="131"/>
      <c r="IVL48" s="131"/>
      <c r="IVM48" s="131"/>
      <c r="IVN48" s="131"/>
      <c r="IVO48" s="131"/>
      <c r="IVP48" s="131"/>
      <c r="IVQ48" s="131"/>
      <c r="IVR48" s="131"/>
      <c r="IVS48" s="131"/>
      <c r="IVT48" s="131"/>
      <c r="IVU48" s="131"/>
      <c r="IVV48" s="131"/>
      <c r="IVW48" s="131"/>
      <c r="IVX48" s="131"/>
      <c r="IVY48" s="131"/>
      <c r="IVZ48" s="131"/>
      <c r="IWA48" s="131"/>
      <c r="IWB48" s="131"/>
      <c r="IWC48" s="131"/>
      <c r="IWD48" s="131"/>
      <c r="IWE48" s="131"/>
      <c r="IWF48" s="131"/>
      <c r="IWG48" s="131"/>
      <c r="IWH48" s="131"/>
      <c r="IWI48" s="131"/>
      <c r="IWJ48" s="131"/>
      <c r="IWK48" s="131"/>
      <c r="IWL48" s="131"/>
      <c r="IWM48" s="131"/>
      <c r="IWN48" s="131"/>
      <c r="IWO48" s="131"/>
      <c r="IWP48" s="131"/>
      <c r="IWQ48" s="131"/>
      <c r="IWR48" s="131"/>
      <c r="IWS48" s="131"/>
      <c r="IWT48" s="131"/>
      <c r="IWU48" s="131"/>
      <c r="IWV48" s="131"/>
      <c r="IWW48" s="131"/>
      <c r="IWX48" s="131"/>
      <c r="IWY48" s="131"/>
      <c r="IWZ48" s="131"/>
      <c r="IXA48" s="131"/>
      <c r="IXB48" s="131"/>
      <c r="IXC48" s="131"/>
      <c r="IXD48" s="131"/>
      <c r="IXE48" s="131"/>
      <c r="IXF48" s="131"/>
      <c r="IXG48" s="131"/>
      <c r="IXH48" s="131"/>
      <c r="IXI48" s="131"/>
      <c r="IXJ48" s="131"/>
      <c r="IXK48" s="131"/>
      <c r="IXL48" s="131"/>
      <c r="IXM48" s="131"/>
      <c r="IXN48" s="131"/>
      <c r="IXO48" s="131"/>
      <c r="IXP48" s="131"/>
      <c r="IXQ48" s="131"/>
      <c r="IXR48" s="131"/>
      <c r="IXS48" s="131"/>
      <c r="IXT48" s="131"/>
      <c r="IXU48" s="131"/>
      <c r="IXV48" s="131"/>
      <c r="IXW48" s="131"/>
      <c r="IXX48" s="131"/>
      <c r="IXY48" s="131"/>
      <c r="IXZ48" s="131"/>
      <c r="IYA48" s="131"/>
      <c r="IYB48" s="131"/>
      <c r="IYC48" s="131"/>
      <c r="IYD48" s="131"/>
      <c r="IYE48" s="131"/>
      <c r="IYF48" s="131"/>
      <c r="IYG48" s="131"/>
      <c r="IYH48" s="131"/>
      <c r="IYI48" s="131"/>
      <c r="IYJ48" s="131"/>
      <c r="IYK48" s="131"/>
      <c r="IYL48" s="131"/>
      <c r="IYM48" s="131"/>
      <c r="IYN48" s="131"/>
      <c r="IYO48" s="131"/>
      <c r="IYP48" s="131"/>
      <c r="IYQ48" s="131"/>
      <c r="IYR48" s="131"/>
      <c r="IYS48" s="131"/>
      <c r="IYT48" s="131"/>
      <c r="IYU48" s="131"/>
      <c r="IYV48" s="131"/>
      <c r="IYW48" s="131"/>
      <c r="IYX48" s="131"/>
      <c r="IYY48" s="131"/>
      <c r="IYZ48" s="131"/>
      <c r="IZA48" s="131"/>
      <c r="IZB48" s="131"/>
      <c r="IZC48" s="131"/>
      <c r="IZD48" s="131"/>
      <c r="IZE48" s="131"/>
      <c r="IZF48" s="131"/>
      <c r="IZG48" s="131"/>
      <c r="IZH48" s="131"/>
      <c r="IZI48" s="131"/>
      <c r="IZJ48" s="131"/>
      <c r="IZK48" s="131"/>
      <c r="IZL48" s="131"/>
      <c r="IZM48" s="131"/>
      <c r="IZN48" s="131"/>
      <c r="IZO48" s="131"/>
      <c r="IZP48" s="131"/>
      <c r="IZQ48" s="131"/>
      <c r="IZR48" s="131"/>
      <c r="IZS48" s="131"/>
      <c r="IZT48" s="131"/>
      <c r="IZU48" s="131"/>
      <c r="IZV48" s="131"/>
      <c r="IZW48" s="131"/>
      <c r="IZX48" s="131"/>
      <c r="IZY48" s="131"/>
      <c r="IZZ48" s="131"/>
      <c r="JAA48" s="131"/>
      <c r="JAB48" s="131"/>
      <c r="JAC48" s="131"/>
      <c r="JAD48" s="131"/>
      <c r="JAE48" s="131"/>
      <c r="JAF48" s="131"/>
      <c r="JAG48" s="131"/>
      <c r="JAH48" s="131"/>
      <c r="JAI48" s="131"/>
      <c r="JAJ48" s="131"/>
      <c r="JAK48" s="131"/>
      <c r="JAL48" s="131"/>
      <c r="JAM48" s="131"/>
      <c r="JAN48" s="131"/>
      <c r="JAO48" s="131"/>
      <c r="JAP48" s="131"/>
      <c r="JAQ48" s="131"/>
      <c r="JAR48" s="131"/>
      <c r="JAS48" s="131"/>
      <c r="JAT48" s="131"/>
      <c r="JAU48" s="131"/>
      <c r="JAV48" s="131"/>
      <c r="JAW48" s="131"/>
      <c r="JAX48" s="131"/>
      <c r="JAY48" s="131"/>
      <c r="JAZ48" s="131"/>
      <c r="JBA48" s="131"/>
      <c r="JBB48" s="131"/>
      <c r="JBC48" s="131"/>
      <c r="JBD48" s="131"/>
      <c r="JBE48" s="131"/>
      <c r="JBF48" s="131"/>
      <c r="JBG48" s="131"/>
      <c r="JBH48" s="131"/>
      <c r="JBI48" s="131"/>
      <c r="JBJ48" s="131"/>
      <c r="JBK48" s="131"/>
      <c r="JBL48" s="131"/>
      <c r="JBM48" s="131"/>
      <c r="JBN48" s="131"/>
      <c r="JBO48" s="131"/>
      <c r="JBP48" s="131"/>
      <c r="JBQ48" s="131"/>
      <c r="JBR48" s="131"/>
      <c r="JBS48" s="131"/>
      <c r="JBT48" s="131"/>
      <c r="JBU48" s="131"/>
      <c r="JBV48" s="131"/>
      <c r="JBW48" s="131"/>
      <c r="JBX48" s="131"/>
      <c r="JBY48" s="131"/>
      <c r="JBZ48" s="131"/>
      <c r="JCA48" s="131"/>
      <c r="JCB48" s="131"/>
      <c r="JCC48" s="131"/>
      <c r="JCD48" s="131"/>
      <c r="JCE48" s="131"/>
      <c r="JCF48" s="131"/>
      <c r="JCG48" s="131"/>
      <c r="JCH48" s="131"/>
      <c r="JCI48" s="131"/>
      <c r="JCJ48" s="131"/>
      <c r="JCK48" s="131"/>
      <c r="JCL48" s="131"/>
      <c r="JCM48" s="131"/>
      <c r="JCN48" s="131"/>
      <c r="JCO48" s="131"/>
      <c r="JCP48" s="131"/>
      <c r="JCQ48" s="131"/>
      <c r="JCR48" s="131"/>
      <c r="JCS48" s="131"/>
      <c r="JCT48" s="131"/>
      <c r="JCU48" s="131"/>
      <c r="JCV48" s="131"/>
      <c r="JCW48" s="131"/>
      <c r="JCX48" s="131"/>
      <c r="JCY48" s="131"/>
      <c r="JCZ48" s="131"/>
      <c r="JDA48" s="131"/>
      <c r="JDB48" s="131"/>
      <c r="JDC48" s="131"/>
      <c r="JDD48" s="131"/>
      <c r="JDE48" s="131"/>
      <c r="JDF48" s="131"/>
      <c r="JDG48" s="131"/>
      <c r="JDH48" s="131"/>
      <c r="JDI48" s="131"/>
      <c r="JDJ48" s="131"/>
      <c r="JDK48" s="131"/>
      <c r="JDL48" s="131"/>
      <c r="JDM48" s="131"/>
      <c r="JDN48" s="131"/>
      <c r="JDO48" s="131"/>
      <c r="JDP48" s="131"/>
      <c r="JDQ48" s="131"/>
      <c r="JDR48" s="131"/>
      <c r="JDS48" s="131"/>
      <c r="JDT48" s="131"/>
      <c r="JDU48" s="131"/>
      <c r="JDV48" s="131"/>
      <c r="JDW48" s="131"/>
      <c r="JDX48" s="131"/>
      <c r="JDY48" s="131"/>
      <c r="JDZ48" s="131"/>
      <c r="JEA48" s="131"/>
      <c r="JEB48" s="131"/>
      <c r="JEC48" s="131"/>
      <c r="JED48" s="131"/>
      <c r="JEE48" s="131"/>
      <c r="JEF48" s="131"/>
      <c r="JEG48" s="131"/>
      <c r="JEH48" s="131"/>
      <c r="JEI48" s="131"/>
      <c r="JEJ48" s="131"/>
      <c r="JEK48" s="131"/>
      <c r="JEL48" s="131"/>
      <c r="JEM48" s="131"/>
      <c r="JEN48" s="131"/>
      <c r="JEO48" s="131"/>
      <c r="JEP48" s="131"/>
      <c r="JEQ48" s="131"/>
      <c r="JER48" s="131"/>
      <c r="JES48" s="131"/>
      <c r="JET48" s="131"/>
      <c r="JEU48" s="131"/>
      <c r="JEV48" s="131"/>
      <c r="JEW48" s="131"/>
      <c r="JEX48" s="131"/>
      <c r="JEY48" s="131"/>
      <c r="JEZ48" s="131"/>
      <c r="JFA48" s="131"/>
      <c r="JFB48" s="131"/>
      <c r="JFC48" s="131"/>
      <c r="JFD48" s="131"/>
      <c r="JFE48" s="131"/>
      <c r="JFF48" s="131"/>
      <c r="JFG48" s="131"/>
      <c r="JFH48" s="131"/>
      <c r="JFI48" s="131"/>
      <c r="JFJ48" s="131"/>
      <c r="JFK48" s="131"/>
      <c r="JFL48" s="131"/>
      <c r="JFM48" s="131"/>
      <c r="JFN48" s="131"/>
      <c r="JFO48" s="131"/>
      <c r="JFP48" s="131"/>
      <c r="JFQ48" s="131"/>
      <c r="JFR48" s="131"/>
      <c r="JFS48" s="131"/>
      <c r="JFT48" s="131"/>
      <c r="JFU48" s="131"/>
      <c r="JFV48" s="131"/>
      <c r="JFW48" s="131"/>
      <c r="JFX48" s="131"/>
      <c r="JFY48" s="131"/>
      <c r="JFZ48" s="131"/>
      <c r="JGA48" s="131"/>
      <c r="JGB48" s="131"/>
      <c r="JGC48" s="131"/>
      <c r="JGD48" s="131"/>
      <c r="JGE48" s="131"/>
      <c r="JGF48" s="131"/>
      <c r="JGG48" s="131"/>
      <c r="JGH48" s="131"/>
      <c r="JGI48" s="131"/>
      <c r="JGJ48" s="131"/>
      <c r="JGK48" s="131"/>
      <c r="JGL48" s="131"/>
      <c r="JGM48" s="131"/>
      <c r="JGN48" s="131"/>
      <c r="JGO48" s="131"/>
      <c r="JGP48" s="131"/>
      <c r="JGQ48" s="131"/>
      <c r="JGR48" s="131"/>
      <c r="JGS48" s="131"/>
      <c r="JGT48" s="131"/>
      <c r="JGU48" s="131"/>
      <c r="JGV48" s="131"/>
      <c r="JGW48" s="131"/>
      <c r="JGX48" s="131"/>
      <c r="JGY48" s="131"/>
      <c r="JGZ48" s="131"/>
      <c r="JHA48" s="131"/>
      <c r="JHB48" s="131"/>
      <c r="JHC48" s="131"/>
      <c r="JHD48" s="131"/>
      <c r="JHE48" s="131"/>
      <c r="JHF48" s="131"/>
      <c r="JHG48" s="131"/>
      <c r="JHH48" s="131"/>
      <c r="JHI48" s="131"/>
      <c r="JHJ48" s="131"/>
      <c r="JHK48" s="131"/>
      <c r="JHL48" s="131"/>
      <c r="JHM48" s="131"/>
      <c r="JHN48" s="131"/>
      <c r="JHO48" s="131"/>
      <c r="JHP48" s="131"/>
      <c r="JHQ48" s="131"/>
      <c r="JHR48" s="131"/>
      <c r="JHS48" s="131"/>
      <c r="JHT48" s="131"/>
      <c r="JHU48" s="131"/>
      <c r="JHV48" s="131"/>
      <c r="JHW48" s="131"/>
      <c r="JHX48" s="131"/>
      <c r="JHY48" s="131"/>
      <c r="JHZ48" s="131"/>
      <c r="JIA48" s="131"/>
      <c r="JIB48" s="131"/>
      <c r="JIC48" s="131"/>
      <c r="JID48" s="131"/>
      <c r="JIE48" s="131"/>
      <c r="JIF48" s="131"/>
      <c r="JIG48" s="131"/>
      <c r="JIH48" s="131"/>
      <c r="JII48" s="131"/>
      <c r="JIJ48" s="131"/>
      <c r="JIK48" s="131"/>
      <c r="JIL48" s="131"/>
      <c r="JIM48" s="131"/>
      <c r="JIN48" s="131"/>
      <c r="JIO48" s="131"/>
      <c r="JIP48" s="131"/>
      <c r="JIQ48" s="131"/>
      <c r="JIR48" s="131"/>
      <c r="JIS48" s="131"/>
      <c r="JIT48" s="131"/>
      <c r="JIU48" s="131"/>
      <c r="JIV48" s="131"/>
      <c r="JIW48" s="131"/>
      <c r="JIX48" s="131"/>
      <c r="JIY48" s="131"/>
      <c r="JIZ48" s="131"/>
      <c r="JJA48" s="131"/>
      <c r="JJB48" s="131"/>
      <c r="JJC48" s="131"/>
      <c r="JJD48" s="131"/>
      <c r="JJE48" s="131"/>
      <c r="JJF48" s="131"/>
      <c r="JJG48" s="131"/>
      <c r="JJH48" s="131"/>
      <c r="JJI48" s="131"/>
      <c r="JJJ48" s="131"/>
      <c r="JJK48" s="131"/>
      <c r="JJL48" s="131"/>
      <c r="JJM48" s="131"/>
      <c r="JJN48" s="131"/>
      <c r="JJO48" s="131"/>
      <c r="JJP48" s="131"/>
      <c r="JJQ48" s="131"/>
      <c r="JJR48" s="131"/>
      <c r="JJS48" s="131"/>
      <c r="JJT48" s="131"/>
      <c r="JJU48" s="131"/>
      <c r="JJV48" s="131"/>
      <c r="JJW48" s="131"/>
      <c r="JJX48" s="131"/>
      <c r="JJY48" s="131"/>
      <c r="JJZ48" s="131"/>
      <c r="JKA48" s="131"/>
      <c r="JKB48" s="131"/>
      <c r="JKC48" s="131"/>
      <c r="JKD48" s="131"/>
      <c r="JKE48" s="131"/>
      <c r="JKF48" s="131"/>
      <c r="JKG48" s="131"/>
      <c r="JKH48" s="131"/>
      <c r="JKI48" s="131"/>
      <c r="JKJ48" s="131"/>
      <c r="JKK48" s="131"/>
      <c r="JKL48" s="131"/>
      <c r="JKM48" s="131"/>
      <c r="JKN48" s="131"/>
      <c r="JKO48" s="131"/>
      <c r="JKP48" s="131"/>
      <c r="JKQ48" s="131"/>
      <c r="JKR48" s="131"/>
      <c r="JKS48" s="131"/>
      <c r="JKT48" s="131"/>
      <c r="JKU48" s="131"/>
      <c r="JKV48" s="131"/>
      <c r="JKW48" s="131"/>
      <c r="JKX48" s="131"/>
      <c r="JKY48" s="131"/>
      <c r="JKZ48" s="131"/>
      <c r="JLA48" s="131"/>
      <c r="JLB48" s="131"/>
      <c r="JLC48" s="131"/>
      <c r="JLD48" s="131"/>
      <c r="JLE48" s="131"/>
      <c r="JLF48" s="131"/>
      <c r="JLG48" s="131"/>
      <c r="JLH48" s="131"/>
      <c r="JLI48" s="131"/>
      <c r="JLJ48" s="131"/>
      <c r="JLK48" s="131"/>
      <c r="JLL48" s="131"/>
      <c r="JLM48" s="131"/>
      <c r="JLN48" s="131"/>
      <c r="JLO48" s="131"/>
      <c r="JLP48" s="131"/>
      <c r="JLQ48" s="131"/>
      <c r="JLR48" s="131"/>
      <c r="JLS48" s="131"/>
      <c r="JLT48" s="131"/>
      <c r="JLU48" s="131"/>
      <c r="JLV48" s="131"/>
      <c r="JLW48" s="131"/>
      <c r="JLX48" s="131"/>
      <c r="JLY48" s="131"/>
      <c r="JLZ48" s="131"/>
      <c r="JMA48" s="131"/>
      <c r="JMB48" s="131"/>
      <c r="JMC48" s="131"/>
      <c r="JMD48" s="131"/>
      <c r="JME48" s="131"/>
      <c r="JMF48" s="131"/>
      <c r="JMG48" s="131"/>
      <c r="JMH48" s="131"/>
      <c r="JMI48" s="131"/>
      <c r="JMJ48" s="131"/>
      <c r="JMK48" s="131"/>
      <c r="JML48" s="131"/>
      <c r="JMM48" s="131"/>
      <c r="JMN48" s="131"/>
      <c r="JMO48" s="131"/>
      <c r="JMP48" s="131"/>
      <c r="JMQ48" s="131"/>
      <c r="JMR48" s="131"/>
      <c r="JMS48" s="131"/>
      <c r="JMT48" s="131"/>
      <c r="JMU48" s="131"/>
      <c r="JMV48" s="131"/>
      <c r="JMW48" s="131"/>
      <c r="JMX48" s="131"/>
      <c r="JMY48" s="131"/>
      <c r="JMZ48" s="131"/>
      <c r="JNA48" s="131"/>
      <c r="JNB48" s="131"/>
      <c r="JNC48" s="131"/>
      <c r="JND48" s="131"/>
      <c r="JNE48" s="131"/>
      <c r="JNF48" s="131"/>
      <c r="JNG48" s="131"/>
      <c r="JNH48" s="131"/>
      <c r="JNI48" s="131"/>
      <c r="JNJ48" s="131"/>
      <c r="JNK48" s="131"/>
      <c r="JNL48" s="131"/>
      <c r="JNM48" s="131"/>
      <c r="JNN48" s="131"/>
      <c r="JNO48" s="131"/>
      <c r="JNP48" s="131"/>
      <c r="JNQ48" s="131"/>
      <c r="JNR48" s="131"/>
      <c r="JNS48" s="131"/>
      <c r="JNT48" s="131"/>
      <c r="JNU48" s="131"/>
      <c r="JNV48" s="131"/>
      <c r="JNW48" s="131"/>
      <c r="JNX48" s="131"/>
      <c r="JNY48" s="131"/>
      <c r="JNZ48" s="131"/>
      <c r="JOA48" s="131"/>
      <c r="JOB48" s="131"/>
      <c r="JOC48" s="131"/>
      <c r="JOD48" s="131"/>
      <c r="JOE48" s="131"/>
      <c r="JOF48" s="131"/>
      <c r="JOG48" s="131"/>
      <c r="JOH48" s="131"/>
      <c r="JOI48" s="131"/>
      <c r="JOJ48" s="131"/>
      <c r="JOK48" s="131"/>
      <c r="JOL48" s="131"/>
      <c r="JOM48" s="131"/>
      <c r="JON48" s="131"/>
      <c r="JOO48" s="131"/>
      <c r="JOP48" s="131"/>
      <c r="JOQ48" s="131"/>
      <c r="JOR48" s="131"/>
      <c r="JOS48" s="131"/>
      <c r="JOT48" s="131"/>
      <c r="JOU48" s="131"/>
      <c r="JOV48" s="131"/>
      <c r="JOW48" s="131"/>
      <c r="JOX48" s="131"/>
      <c r="JOY48" s="131"/>
      <c r="JOZ48" s="131"/>
      <c r="JPA48" s="131"/>
      <c r="JPB48" s="131"/>
      <c r="JPC48" s="131"/>
      <c r="JPD48" s="131"/>
      <c r="JPE48" s="131"/>
      <c r="JPF48" s="131"/>
      <c r="JPG48" s="131"/>
      <c r="JPH48" s="131"/>
      <c r="JPI48" s="131"/>
      <c r="JPJ48" s="131"/>
      <c r="JPK48" s="131"/>
      <c r="JPL48" s="131"/>
      <c r="JPM48" s="131"/>
      <c r="JPN48" s="131"/>
      <c r="JPO48" s="131"/>
      <c r="JPP48" s="131"/>
      <c r="JPQ48" s="131"/>
      <c r="JPR48" s="131"/>
      <c r="JPS48" s="131"/>
      <c r="JPT48" s="131"/>
      <c r="JPU48" s="131"/>
      <c r="JPV48" s="131"/>
      <c r="JPW48" s="131"/>
      <c r="JPX48" s="131"/>
      <c r="JPY48" s="131"/>
      <c r="JPZ48" s="131"/>
      <c r="JQA48" s="131"/>
      <c r="JQB48" s="131"/>
      <c r="JQC48" s="131"/>
      <c r="JQD48" s="131"/>
      <c r="JQE48" s="131"/>
      <c r="JQF48" s="131"/>
      <c r="JQG48" s="131"/>
      <c r="JQH48" s="131"/>
      <c r="JQI48" s="131"/>
      <c r="JQJ48" s="131"/>
      <c r="JQK48" s="131"/>
      <c r="JQL48" s="131"/>
      <c r="JQM48" s="131"/>
      <c r="JQN48" s="131"/>
      <c r="JQO48" s="131"/>
      <c r="JQP48" s="131"/>
      <c r="JQQ48" s="131"/>
      <c r="JQR48" s="131"/>
      <c r="JQS48" s="131"/>
      <c r="JQT48" s="131"/>
      <c r="JQU48" s="131"/>
      <c r="JQV48" s="131"/>
      <c r="JQW48" s="131"/>
      <c r="JQX48" s="131"/>
      <c r="JQY48" s="131"/>
      <c r="JQZ48" s="131"/>
      <c r="JRA48" s="131"/>
      <c r="JRB48" s="131"/>
      <c r="JRC48" s="131"/>
      <c r="JRD48" s="131"/>
      <c r="JRE48" s="131"/>
      <c r="JRF48" s="131"/>
      <c r="JRG48" s="131"/>
      <c r="JRH48" s="131"/>
      <c r="JRI48" s="131"/>
      <c r="JRJ48" s="131"/>
      <c r="JRK48" s="131"/>
      <c r="JRL48" s="131"/>
      <c r="JRM48" s="131"/>
      <c r="JRN48" s="131"/>
      <c r="JRO48" s="131"/>
      <c r="JRP48" s="131"/>
      <c r="JRQ48" s="131"/>
      <c r="JRR48" s="131"/>
      <c r="JRS48" s="131"/>
      <c r="JRT48" s="131"/>
      <c r="JRU48" s="131"/>
      <c r="JRV48" s="131"/>
      <c r="JRW48" s="131"/>
      <c r="JRX48" s="131"/>
      <c r="JRY48" s="131"/>
      <c r="JRZ48" s="131"/>
      <c r="JSA48" s="131"/>
      <c r="JSB48" s="131"/>
      <c r="JSC48" s="131"/>
      <c r="JSD48" s="131"/>
      <c r="JSE48" s="131"/>
      <c r="JSF48" s="131"/>
      <c r="JSG48" s="131"/>
      <c r="JSH48" s="131"/>
      <c r="JSI48" s="131"/>
      <c r="JSJ48" s="131"/>
      <c r="JSK48" s="131"/>
      <c r="JSL48" s="131"/>
      <c r="JSM48" s="131"/>
      <c r="JSN48" s="131"/>
      <c r="JSO48" s="131"/>
      <c r="JSP48" s="131"/>
      <c r="JSQ48" s="131"/>
      <c r="JSR48" s="131"/>
      <c r="JSS48" s="131"/>
      <c r="JST48" s="131"/>
      <c r="JSU48" s="131"/>
      <c r="JSV48" s="131"/>
      <c r="JSW48" s="131"/>
      <c r="JSX48" s="131"/>
      <c r="JSY48" s="131"/>
      <c r="JSZ48" s="131"/>
      <c r="JTA48" s="131"/>
      <c r="JTB48" s="131"/>
      <c r="JTC48" s="131"/>
      <c r="JTD48" s="131"/>
      <c r="JTE48" s="131"/>
      <c r="JTF48" s="131"/>
      <c r="JTG48" s="131"/>
      <c r="JTH48" s="131"/>
      <c r="JTI48" s="131"/>
      <c r="JTJ48" s="131"/>
      <c r="JTK48" s="131"/>
      <c r="JTL48" s="131"/>
      <c r="JTM48" s="131"/>
      <c r="JTN48" s="131"/>
      <c r="JTO48" s="131"/>
      <c r="JTP48" s="131"/>
      <c r="JTQ48" s="131"/>
      <c r="JTR48" s="131"/>
      <c r="JTS48" s="131"/>
      <c r="JTT48" s="131"/>
      <c r="JTU48" s="131"/>
      <c r="JTV48" s="131"/>
      <c r="JTW48" s="131"/>
      <c r="JTX48" s="131"/>
      <c r="JTY48" s="131"/>
      <c r="JTZ48" s="131"/>
      <c r="JUA48" s="131"/>
      <c r="JUB48" s="131"/>
      <c r="JUC48" s="131"/>
      <c r="JUD48" s="131"/>
      <c r="JUE48" s="131"/>
      <c r="JUF48" s="131"/>
      <c r="JUG48" s="131"/>
      <c r="JUH48" s="131"/>
      <c r="JUI48" s="131"/>
      <c r="JUJ48" s="131"/>
      <c r="JUK48" s="131"/>
      <c r="JUL48" s="131"/>
      <c r="JUM48" s="131"/>
      <c r="JUN48" s="131"/>
      <c r="JUO48" s="131"/>
      <c r="JUP48" s="131"/>
      <c r="JUQ48" s="131"/>
      <c r="JUR48" s="131"/>
      <c r="JUS48" s="131"/>
      <c r="JUT48" s="131"/>
      <c r="JUU48" s="131"/>
      <c r="JUV48" s="131"/>
      <c r="JUW48" s="131"/>
      <c r="JUX48" s="131"/>
      <c r="JUY48" s="131"/>
      <c r="JUZ48" s="131"/>
      <c r="JVA48" s="131"/>
      <c r="JVB48" s="131"/>
      <c r="JVC48" s="131"/>
      <c r="JVD48" s="131"/>
      <c r="JVE48" s="131"/>
      <c r="JVF48" s="131"/>
      <c r="JVG48" s="131"/>
      <c r="JVH48" s="131"/>
      <c r="JVI48" s="131"/>
      <c r="JVJ48" s="131"/>
      <c r="JVK48" s="131"/>
      <c r="JVL48" s="131"/>
      <c r="JVM48" s="131"/>
      <c r="JVN48" s="131"/>
      <c r="JVO48" s="131"/>
      <c r="JVP48" s="131"/>
      <c r="JVQ48" s="131"/>
      <c r="JVR48" s="131"/>
      <c r="JVS48" s="131"/>
      <c r="JVT48" s="131"/>
      <c r="JVU48" s="131"/>
      <c r="JVV48" s="131"/>
      <c r="JVW48" s="131"/>
      <c r="JVX48" s="131"/>
      <c r="JVY48" s="131"/>
      <c r="JVZ48" s="131"/>
      <c r="JWA48" s="131"/>
      <c r="JWB48" s="131"/>
      <c r="JWC48" s="131"/>
      <c r="JWD48" s="131"/>
      <c r="JWE48" s="131"/>
      <c r="JWF48" s="131"/>
      <c r="JWG48" s="131"/>
      <c r="JWH48" s="131"/>
      <c r="JWI48" s="131"/>
      <c r="JWJ48" s="131"/>
      <c r="JWK48" s="131"/>
      <c r="JWL48" s="131"/>
      <c r="JWM48" s="131"/>
      <c r="JWN48" s="131"/>
      <c r="JWO48" s="131"/>
      <c r="JWP48" s="131"/>
      <c r="JWQ48" s="131"/>
      <c r="JWR48" s="131"/>
      <c r="JWS48" s="131"/>
      <c r="JWT48" s="131"/>
      <c r="JWU48" s="131"/>
      <c r="JWV48" s="131"/>
      <c r="JWW48" s="131"/>
      <c r="JWX48" s="131"/>
      <c r="JWY48" s="131"/>
      <c r="JWZ48" s="131"/>
      <c r="JXA48" s="131"/>
      <c r="JXB48" s="131"/>
      <c r="JXC48" s="131"/>
      <c r="JXD48" s="131"/>
      <c r="JXE48" s="131"/>
      <c r="JXF48" s="131"/>
      <c r="JXG48" s="131"/>
      <c r="JXH48" s="131"/>
      <c r="JXI48" s="131"/>
      <c r="JXJ48" s="131"/>
      <c r="JXK48" s="131"/>
      <c r="JXL48" s="131"/>
      <c r="JXM48" s="131"/>
      <c r="JXN48" s="131"/>
      <c r="JXO48" s="131"/>
      <c r="JXP48" s="131"/>
      <c r="JXQ48" s="131"/>
      <c r="JXR48" s="131"/>
      <c r="JXS48" s="131"/>
      <c r="JXT48" s="131"/>
      <c r="JXU48" s="131"/>
      <c r="JXV48" s="131"/>
      <c r="JXW48" s="131"/>
      <c r="JXX48" s="131"/>
      <c r="JXY48" s="131"/>
      <c r="JXZ48" s="131"/>
      <c r="JYA48" s="131"/>
      <c r="JYB48" s="131"/>
      <c r="JYC48" s="131"/>
      <c r="JYD48" s="131"/>
      <c r="JYE48" s="131"/>
      <c r="JYF48" s="131"/>
      <c r="JYG48" s="131"/>
      <c r="JYH48" s="131"/>
      <c r="JYI48" s="131"/>
      <c r="JYJ48" s="131"/>
      <c r="JYK48" s="131"/>
      <c r="JYL48" s="131"/>
      <c r="JYM48" s="131"/>
      <c r="JYN48" s="131"/>
      <c r="JYO48" s="131"/>
      <c r="JYP48" s="131"/>
      <c r="JYQ48" s="131"/>
      <c r="JYR48" s="131"/>
      <c r="JYS48" s="131"/>
      <c r="JYT48" s="131"/>
      <c r="JYU48" s="131"/>
      <c r="JYV48" s="131"/>
      <c r="JYW48" s="131"/>
      <c r="JYX48" s="131"/>
      <c r="JYY48" s="131"/>
      <c r="JYZ48" s="131"/>
      <c r="JZA48" s="131"/>
      <c r="JZB48" s="131"/>
      <c r="JZC48" s="131"/>
      <c r="JZD48" s="131"/>
      <c r="JZE48" s="131"/>
      <c r="JZF48" s="131"/>
      <c r="JZG48" s="131"/>
      <c r="JZH48" s="131"/>
      <c r="JZI48" s="131"/>
      <c r="JZJ48" s="131"/>
      <c r="JZK48" s="131"/>
      <c r="JZL48" s="131"/>
      <c r="JZM48" s="131"/>
      <c r="JZN48" s="131"/>
      <c r="JZO48" s="131"/>
      <c r="JZP48" s="131"/>
      <c r="JZQ48" s="131"/>
      <c r="JZR48" s="131"/>
      <c r="JZS48" s="131"/>
      <c r="JZT48" s="131"/>
      <c r="JZU48" s="131"/>
      <c r="JZV48" s="131"/>
      <c r="JZW48" s="131"/>
      <c r="JZX48" s="131"/>
      <c r="JZY48" s="131"/>
      <c r="JZZ48" s="131"/>
      <c r="KAA48" s="131"/>
      <c r="KAB48" s="131"/>
      <c r="KAC48" s="131"/>
      <c r="KAD48" s="131"/>
      <c r="KAE48" s="131"/>
      <c r="KAF48" s="131"/>
      <c r="KAG48" s="131"/>
      <c r="KAH48" s="131"/>
      <c r="KAI48" s="131"/>
      <c r="KAJ48" s="131"/>
      <c r="KAK48" s="131"/>
      <c r="KAL48" s="131"/>
      <c r="KAM48" s="131"/>
      <c r="KAN48" s="131"/>
      <c r="KAO48" s="131"/>
      <c r="KAP48" s="131"/>
      <c r="KAQ48" s="131"/>
      <c r="KAR48" s="131"/>
      <c r="KAS48" s="131"/>
      <c r="KAT48" s="131"/>
      <c r="KAU48" s="131"/>
      <c r="KAV48" s="131"/>
      <c r="KAW48" s="131"/>
      <c r="KAX48" s="131"/>
      <c r="KAY48" s="131"/>
      <c r="KAZ48" s="131"/>
      <c r="KBA48" s="131"/>
      <c r="KBB48" s="131"/>
      <c r="KBC48" s="131"/>
      <c r="KBD48" s="131"/>
      <c r="KBE48" s="131"/>
      <c r="KBF48" s="131"/>
      <c r="KBG48" s="131"/>
      <c r="KBH48" s="131"/>
      <c r="KBI48" s="131"/>
      <c r="KBJ48" s="131"/>
      <c r="KBK48" s="131"/>
      <c r="KBL48" s="131"/>
      <c r="KBM48" s="131"/>
      <c r="KBN48" s="131"/>
      <c r="KBO48" s="131"/>
      <c r="KBP48" s="131"/>
      <c r="KBQ48" s="131"/>
      <c r="KBR48" s="131"/>
      <c r="KBS48" s="131"/>
      <c r="KBT48" s="131"/>
      <c r="KBU48" s="131"/>
      <c r="KBV48" s="131"/>
      <c r="KBW48" s="131"/>
      <c r="KBX48" s="131"/>
      <c r="KBY48" s="131"/>
      <c r="KBZ48" s="131"/>
      <c r="KCA48" s="131"/>
      <c r="KCB48" s="131"/>
      <c r="KCC48" s="131"/>
      <c r="KCD48" s="131"/>
      <c r="KCE48" s="131"/>
      <c r="KCF48" s="131"/>
      <c r="KCG48" s="131"/>
      <c r="KCH48" s="131"/>
      <c r="KCI48" s="131"/>
      <c r="KCJ48" s="131"/>
      <c r="KCK48" s="131"/>
      <c r="KCL48" s="131"/>
      <c r="KCM48" s="131"/>
      <c r="KCN48" s="131"/>
      <c r="KCO48" s="131"/>
      <c r="KCP48" s="131"/>
      <c r="KCQ48" s="131"/>
      <c r="KCR48" s="131"/>
      <c r="KCS48" s="131"/>
      <c r="KCT48" s="131"/>
      <c r="KCU48" s="131"/>
      <c r="KCV48" s="131"/>
      <c r="KCW48" s="131"/>
      <c r="KCX48" s="131"/>
      <c r="KCY48" s="131"/>
      <c r="KCZ48" s="131"/>
      <c r="KDA48" s="131"/>
      <c r="KDB48" s="131"/>
      <c r="KDC48" s="131"/>
      <c r="KDD48" s="131"/>
      <c r="KDE48" s="131"/>
      <c r="KDF48" s="131"/>
      <c r="KDG48" s="131"/>
      <c r="KDH48" s="131"/>
      <c r="KDI48" s="131"/>
      <c r="KDJ48" s="131"/>
      <c r="KDK48" s="131"/>
      <c r="KDL48" s="131"/>
      <c r="KDM48" s="131"/>
      <c r="KDN48" s="131"/>
      <c r="KDO48" s="131"/>
      <c r="KDP48" s="131"/>
      <c r="KDQ48" s="131"/>
      <c r="KDR48" s="131"/>
      <c r="KDS48" s="131"/>
      <c r="KDT48" s="131"/>
      <c r="KDU48" s="131"/>
      <c r="KDV48" s="131"/>
      <c r="KDW48" s="131"/>
      <c r="KDX48" s="131"/>
      <c r="KDY48" s="131"/>
      <c r="KDZ48" s="131"/>
      <c r="KEA48" s="131"/>
      <c r="KEB48" s="131"/>
      <c r="KEC48" s="131"/>
      <c r="KED48" s="131"/>
      <c r="KEE48" s="131"/>
      <c r="KEF48" s="131"/>
      <c r="KEG48" s="131"/>
      <c r="KEH48" s="131"/>
      <c r="KEI48" s="131"/>
      <c r="KEJ48" s="131"/>
      <c r="KEK48" s="131"/>
      <c r="KEL48" s="131"/>
      <c r="KEM48" s="131"/>
      <c r="KEN48" s="131"/>
      <c r="KEO48" s="131"/>
      <c r="KEP48" s="131"/>
      <c r="KEQ48" s="131"/>
      <c r="KER48" s="131"/>
      <c r="KES48" s="131"/>
      <c r="KET48" s="131"/>
      <c r="KEU48" s="131"/>
      <c r="KEV48" s="131"/>
      <c r="KEW48" s="131"/>
      <c r="KEX48" s="131"/>
      <c r="KEY48" s="131"/>
      <c r="KEZ48" s="131"/>
      <c r="KFA48" s="131"/>
      <c r="KFB48" s="131"/>
      <c r="KFC48" s="131"/>
      <c r="KFD48" s="131"/>
      <c r="KFE48" s="131"/>
      <c r="KFF48" s="131"/>
      <c r="KFG48" s="131"/>
      <c r="KFH48" s="131"/>
      <c r="KFI48" s="131"/>
      <c r="KFJ48" s="131"/>
      <c r="KFK48" s="131"/>
      <c r="KFL48" s="131"/>
      <c r="KFM48" s="131"/>
      <c r="KFN48" s="131"/>
      <c r="KFO48" s="131"/>
      <c r="KFP48" s="131"/>
      <c r="KFQ48" s="131"/>
      <c r="KFR48" s="131"/>
      <c r="KFS48" s="131"/>
      <c r="KFT48" s="131"/>
      <c r="KFU48" s="131"/>
      <c r="KFV48" s="131"/>
      <c r="KFW48" s="131"/>
      <c r="KFX48" s="131"/>
      <c r="KFY48" s="131"/>
      <c r="KFZ48" s="131"/>
      <c r="KGA48" s="131"/>
      <c r="KGB48" s="131"/>
      <c r="KGC48" s="131"/>
      <c r="KGD48" s="131"/>
      <c r="KGE48" s="131"/>
      <c r="KGF48" s="131"/>
      <c r="KGG48" s="131"/>
      <c r="KGH48" s="131"/>
      <c r="KGI48" s="131"/>
      <c r="KGJ48" s="131"/>
      <c r="KGK48" s="131"/>
      <c r="KGL48" s="131"/>
      <c r="KGM48" s="131"/>
      <c r="KGN48" s="131"/>
      <c r="KGO48" s="131"/>
      <c r="KGP48" s="131"/>
      <c r="KGQ48" s="131"/>
      <c r="KGR48" s="131"/>
      <c r="KGS48" s="131"/>
      <c r="KGT48" s="131"/>
      <c r="KGU48" s="131"/>
      <c r="KGV48" s="131"/>
      <c r="KGW48" s="131"/>
      <c r="KGX48" s="131"/>
      <c r="KGY48" s="131"/>
      <c r="KGZ48" s="131"/>
      <c r="KHA48" s="131"/>
      <c r="KHB48" s="131"/>
      <c r="KHC48" s="131"/>
      <c r="KHD48" s="131"/>
      <c r="KHE48" s="131"/>
      <c r="KHF48" s="131"/>
      <c r="KHG48" s="131"/>
      <c r="KHH48" s="131"/>
      <c r="KHI48" s="131"/>
      <c r="KHJ48" s="131"/>
      <c r="KHK48" s="131"/>
      <c r="KHL48" s="131"/>
      <c r="KHM48" s="131"/>
      <c r="KHN48" s="131"/>
      <c r="KHO48" s="131"/>
      <c r="KHP48" s="131"/>
      <c r="KHQ48" s="131"/>
      <c r="KHR48" s="131"/>
      <c r="KHS48" s="131"/>
      <c r="KHT48" s="131"/>
      <c r="KHU48" s="131"/>
      <c r="KHV48" s="131"/>
      <c r="KHW48" s="131"/>
      <c r="KHX48" s="131"/>
      <c r="KHY48" s="131"/>
      <c r="KHZ48" s="131"/>
      <c r="KIA48" s="131"/>
      <c r="KIB48" s="131"/>
      <c r="KIC48" s="131"/>
      <c r="KID48" s="131"/>
      <c r="KIE48" s="131"/>
      <c r="KIF48" s="131"/>
      <c r="KIG48" s="131"/>
      <c r="KIH48" s="131"/>
      <c r="KII48" s="131"/>
      <c r="KIJ48" s="131"/>
      <c r="KIK48" s="131"/>
      <c r="KIL48" s="131"/>
      <c r="KIM48" s="131"/>
      <c r="KIN48" s="131"/>
      <c r="KIO48" s="131"/>
      <c r="KIP48" s="131"/>
      <c r="KIQ48" s="131"/>
      <c r="KIR48" s="131"/>
      <c r="KIS48" s="131"/>
      <c r="KIT48" s="131"/>
      <c r="KIU48" s="131"/>
      <c r="KIV48" s="131"/>
      <c r="KIW48" s="131"/>
      <c r="KIX48" s="131"/>
      <c r="KIY48" s="131"/>
      <c r="KIZ48" s="131"/>
      <c r="KJA48" s="131"/>
      <c r="KJB48" s="131"/>
      <c r="KJC48" s="131"/>
      <c r="KJD48" s="131"/>
      <c r="KJE48" s="131"/>
      <c r="KJF48" s="131"/>
      <c r="KJG48" s="131"/>
      <c r="KJH48" s="131"/>
      <c r="KJI48" s="131"/>
      <c r="KJJ48" s="131"/>
      <c r="KJK48" s="131"/>
      <c r="KJL48" s="131"/>
      <c r="KJM48" s="131"/>
      <c r="KJN48" s="131"/>
      <c r="KJO48" s="131"/>
      <c r="KJP48" s="131"/>
      <c r="KJQ48" s="131"/>
      <c r="KJR48" s="131"/>
      <c r="KJS48" s="131"/>
      <c r="KJT48" s="131"/>
      <c r="KJU48" s="131"/>
      <c r="KJV48" s="131"/>
      <c r="KJW48" s="131"/>
      <c r="KJX48" s="131"/>
      <c r="KJY48" s="131"/>
      <c r="KJZ48" s="131"/>
      <c r="KKA48" s="131"/>
      <c r="KKB48" s="131"/>
      <c r="KKC48" s="131"/>
      <c r="KKD48" s="131"/>
      <c r="KKE48" s="131"/>
      <c r="KKF48" s="131"/>
      <c r="KKG48" s="131"/>
      <c r="KKH48" s="131"/>
      <c r="KKI48" s="131"/>
      <c r="KKJ48" s="131"/>
      <c r="KKK48" s="131"/>
      <c r="KKL48" s="131"/>
      <c r="KKM48" s="131"/>
      <c r="KKN48" s="131"/>
      <c r="KKO48" s="131"/>
      <c r="KKP48" s="131"/>
      <c r="KKQ48" s="131"/>
      <c r="KKR48" s="131"/>
      <c r="KKS48" s="131"/>
      <c r="KKT48" s="131"/>
      <c r="KKU48" s="131"/>
      <c r="KKV48" s="131"/>
      <c r="KKW48" s="131"/>
      <c r="KKX48" s="131"/>
      <c r="KKY48" s="131"/>
      <c r="KKZ48" s="131"/>
      <c r="KLA48" s="131"/>
      <c r="KLB48" s="131"/>
      <c r="KLC48" s="131"/>
      <c r="KLD48" s="131"/>
      <c r="KLE48" s="131"/>
      <c r="KLF48" s="131"/>
      <c r="KLG48" s="131"/>
      <c r="KLH48" s="131"/>
      <c r="KLI48" s="131"/>
      <c r="KLJ48" s="131"/>
      <c r="KLK48" s="131"/>
      <c r="KLL48" s="131"/>
      <c r="KLM48" s="131"/>
      <c r="KLN48" s="131"/>
      <c r="KLO48" s="131"/>
      <c r="KLP48" s="131"/>
      <c r="KLQ48" s="131"/>
      <c r="KLR48" s="131"/>
      <c r="KLS48" s="131"/>
      <c r="KLT48" s="131"/>
      <c r="KLU48" s="131"/>
      <c r="KLV48" s="131"/>
      <c r="KLW48" s="131"/>
      <c r="KLX48" s="131"/>
      <c r="KLY48" s="131"/>
      <c r="KLZ48" s="131"/>
      <c r="KMA48" s="131"/>
      <c r="KMB48" s="131"/>
      <c r="KMC48" s="131"/>
      <c r="KMD48" s="131"/>
      <c r="KME48" s="131"/>
      <c r="KMF48" s="131"/>
      <c r="KMG48" s="131"/>
      <c r="KMH48" s="131"/>
      <c r="KMI48" s="131"/>
      <c r="KMJ48" s="131"/>
      <c r="KMK48" s="131"/>
      <c r="KML48" s="131"/>
      <c r="KMM48" s="131"/>
      <c r="KMN48" s="131"/>
      <c r="KMO48" s="131"/>
      <c r="KMP48" s="131"/>
      <c r="KMQ48" s="131"/>
      <c r="KMR48" s="131"/>
      <c r="KMS48" s="131"/>
      <c r="KMT48" s="131"/>
      <c r="KMU48" s="131"/>
      <c r="KMV48" s="131"/>
      <c r="KMW48" s="131"/>
      <c r="KMX48" s="131"/>
      <c r="KMY48" s="131"/>
      <c r="KMZ48" s="131"/>
      <c r="KNA48" s="131"/>
      <c r="KNB48" s="131"/>
      <c r="KNC48" s="131"/>
      <c r="KND48" s="131"/>
      <c r="KNE48" s="131"/>
      <c r="KNF48" s="131"/>
      <c r="KNG48" s="131"/>
      <c r="KNH48" s="131"/>
      <c r="KNI48" s="131"/>
      <c r="KNJ48" s="131"/>
      <c r="KNK48" s="131"/>
      <c r="KNL48" s="131"/>
      <c r="KNM48" s="131"/>
      <c r="KNN48" s="131"/>
      <c r="KNO48" s="131"/>
      <c r="KNP48" s="131"/>
      <c r="KNQ48" s="131"/>
      <c r="KNR48" s="131"/>
      <c r="KNS48" s="131"/>
      <c r="KNT48" s="131"/>
      <c r="KNU48" s="131"/>
      <c r="KNV48" s="131"/>
      <c r="KNW48" s="131"/>
      <c r="KNX48" s="131"/>
      <c r="KNY48" s="131"/>
      <c r="KNZ48" s="131"/>
      <c r="KOA48" s="131"/>
      <c r="KOB48" s="131"/>
      <c r="KOC48" s="131"/>
      <c r="KOD48" s="131"/>
      <c r="KOE48" s="131"/>
      <c r="KOF48" s="131"/>
      <c r="KOG48" s="131"/>
      <c r="KOH48" s="131"/>
      <c r="KOI48" s="131"/>
      <c r="KOJ48" s="131"/>
      <c r="KOK48" s="131"/>
      <c r="KOL48" s="131"/>
      <c r="KOM48" s="131"/>
      <c r="KON48" s="131"/>
      <c r="KOO48" s="131"/>
      <c r="KOP48" s="131"/>
      <c r="KOQ48" s="131"/>
      <c r="KOR48" s="131"/>
      <c r="KOS48" s="131"/>
      <c r="KOT48" s="131"/>
      <c r="KOU48" s="131"/>
      <c r="KOV48" s="131"/>
      <c r="KOW48" s="131"/>
      <c r="KOX48" s="131"/>
      <c r="KOY48" s="131"/>
      <c r="KOZ48" s="131"/>
      <c r="KPA48" s="131"/>
      <c r="KPB48" s="131"/>
      <c r="KPC48" s="131"/>
      <c r="KPD48" s="131"/>
      <c r="KPE48" s="131"/>
      <c r="KPF48" s="131"/>
      <c r="KPG48" s="131"/>
      <c r="KPH48" s="131"/>
      <c r="KPI48" s="131"/>
      <c r="KPJ48" s="131"/>
      <c r="KPK48" s="131"/>
      <c r="KPL48" s="131"/>
      <c r="KPM48" s="131"/>
      <c r="KPN48" s="131"/>
      <c r="KPO48" s="131"/>
      <c r="KPP48" s="131"/>
      <c r="KPQ48" s="131"/>
      <c r="KPR48" s="131"/>
      <c r="KPS48" s="131"/>
      <c r="KPT48" s="131"/>
      <c r="KPU48" s="131"/>
      <c r="KPV48" s="131"/>
      <c r="KPW48" s="131"/>
      <c r="KPX48" s="131"/>
      <c r="KPY48" s="131"/>
      <c r="KPZ48" s="131"/>
      <c r="KQA48" s="131"/>
      <c r="KQB48" s="131"/>
      <c r="KQC48" s="131"/>
      <c r="KQD48" s="131"/>
      <c r="KQE48" s="131"/>
      <c r="KQF48" s="131"/>
      <c r="KQG48" s="131"/>
      <c r="KQH48" s="131"/>
      <c r="KQI48" s="131"/>
      <c r="KQJ48" s="131"/>
      <c r="KQK48" s="131"/>
      <c r="KQL48" s="131"/>
      <c r="KQM48" s="131"/>
      <c r="KQN48" s="131"/>
      <c r="KQO48" s="131"/>
      <c r="KQP48" s="131"/>
      <c r="KQQ48" s="131"/>
      <c r="KQR48" s="131"/>
      <c r="KQS48" s="131"/>
      <c r="KQT48" s="131"/>
      <c r="KQU48" s="131"/>
      <c r="KQV48" s="131"/>
      <c r="KQW48" s="131"/>
      <c r="KQX48" s="131"/>
      <c r="KQY48" s="131"/>
      <c r="KQZ48" s="131"/>
      <c r="KRA48" s="131"/>
      <c r="KRB48" s="131"/>
      <c r="KRC48" s="131"/>
      <c r="KRD48" s="131"/>
      <c r="KRE48" s="131"/>
      <c r="KRF48" s="131"/>
      <c r="KRG48" s="131"/>
      <c r="KRH48" s="131"/>
      <c r="KRI48" s="131"/>
      <c r="KRJ48" s="131"/>
      <c r="KRK48" s="131"/>
      <c r="KRL48" s="131"/>
      <c r="KRM48" s="131"/>
      <c r="KRN48" s="131"/>
      <c r="KRO48" s="131"/>
      <c r="KRP48" s="131"/>
      <c r="KRQ48" s="131"/>
      <c r="KRR48" s="131"/>
      <c r="KRS48" s="131"/>
      <c r="KRT48" s="131"/>
      <c r="KRU48" s="131"/>
      <c r="KRV48" s="131"/>
      <c r="KRW48" s="131"/>
      <c r="KRX48" s="131"/>
      <c r="KRY48" s="131"/>
      <c r="KRZ48" s="131"/>
      <c r="KSA48" s="131"/>
      <c r="KSB48" s="131"/>
      <c r="KSC48" s="131"/>
      <c r="KSD48" s="131"/>
      <c r="KSE48" s="131"/>
      <c r="KSF48" s="131"/>
      <c r="KSG48" s="131"/>
      <c r="KSH48" s="131"/>
      <c r="KSI48" s="131"/>
      <c r="KSJ48" s="131"/>
      <c r="KSK48" s="131"/>
      <c r="KSL48" s="131"/>
      <c r="KSM48" s="131"/>
      <c r="KSN48" s="131"/>
      <c r="KSO48" s="131"/>
      <c r="KSP48" s="131"/>
      <c r="KSQ48" s="131"/>
      <c r="KSR48" s="131"/>
      <c r="KSS48" s="131"/>
      <c r="KST48" s="131"/>
      <c r="KSU48" s="131"/>
      <c r="KSV48" s="131"/>
      <c r="KSW48" s="131"/>
      <c r="KSX48" s="131"/>
      <c r="KSY48" s="131"/>
      <c r="KSZ48" s="131"/>
      <c r="KTA48" s="131"/>
      <c r="KTB48" s="131"/>
      <c r="KTC48" s="131"/>
      <c r="KTD48" s="131"/>
      <c r="KTE48" s="131"/>
      <c r="KTF48" s="131"/>
      <c r="KTG48" s="131"/>
      <c r="KTH48" s="131"/>
      <c r="KTI48" s="131"/>
      <c r="KTJ48" s="131"/>
      <c r="KTK48" s="131"/>
      <c r="KTL48" s="131"/>
      <c r="KTM48" s="131"/>
      <c r="KTN48" s="131"/>
      <c r="KTO48" s="131"/>
      <c r="KTP48" s="131"/>
      <c r="KTQ48" s="131"/>
      <c r="KTR48" s="131"/>
      <c r="KTS48" s="131"/>
      <c r="KTT48" s="131"/>
      <c r="KTU48" s="131"/>
      <c r="KTV48" s="131"/>
      <c r="KTW48" s="131"/>
      <c r="KTX48" s="131"/>
      <c r="KTY48" s="131"/>
      <c r="KTZ48" s="131"/>
      <c r="KUA48" s="131"/>
      <c r="KUB48" s="131"/>
      <c r="KUC48" s="131"/>
      <c r="KUD48" s="131"/>
      <c r="KUE48" s="131"/>
      <c r="KUF48" s="131"/>
      <c r="KUG48" s="131"/>
      <c r="KUH48" s="131"/>
      <c r="KUI48" s="131"/>
      <c r="KUJ48" s="131"/>
      <c r="KUK48" s="131"/>
      <c r="KUL48" s="131"/>
      <c r="KUM48" s="131"/>
      <c r="KUN48" s="131"/>
      <c r="KUO48" s="131"/>
      <c r="KUP48" s="131"/>
      <c r="KUQ48" s="131"/>
      <c r="KUR48" s="131"/>
      <c r="KUS48" s="131"/>
      <c r="KUT48" s="131"/>
      <c r="KUU48" s="131"/>
      <c r="KUV48" s="131"/>
      <c r="KUW48" s="131"/>
      <c r="KUX48" s="131"/>
      <c r="KUY48" s="131"/>
      <c r="KUZ48" s="131"/>
      <c r="KVA48" s="131"/>
      <c r="KVB48" s="131"/>
      <c r="KVC48" s="131"/>
      <c r="KVD48" s="131"/>
      <c r="KVE48" s="131"/>
      <c r="KVF48" s="131"/>
      <c r="KVG48" s="131"/>
      <c r="KVH48" s="131"/>
      <c r="KVI48" s="131"/>
      <c r="KVJ48" s="131"/>
      <c r="KVK48" s="131"/>
      <c r="KVL48" s="131"/>
      <c r="KVM48" s="131"/>
      <c r="KVN48" s="131"/>
      <c r="KVO48" s="131"/>
      <c r="KVP48" s="131"/>
      <c r="KVQ48" s="131"/>
      <c r="KVR48" s="131"/>
      <c r="KVS48" s="131"/>
      <c r="KVT48" s="131"/>
      <c r="KVU48" s="131"/>
      <c r="KVV48" s="131"/>
      <c r="KVW48" s="131"/>
      <c r="KVX48" s="131"/>
      <c r="KVY48" s="131"/>
      <c r="KVZ48" s="131"/>
      <c r="KWA48" s="131"/>
      <c r="KWB48" s="131"/>
      <c r="KWC48" s="131"/>
      <c r="KWD48" s="131"/>
      <c r="KWE48" s="131"/>
      <c r="KWF48" s="131"/>
      <c r="KWG48" s="131"/>
      <c r="KWH48" s="131"/>
      <c r="KWI48" s="131"/>
      <c r="KWJ48" s="131"/>
      <c r="KWK48" s="131"/>
      <c r="KWL48" s="131"/>
      <c r="KWM48" s="131"/>
      <c r="KWN48" s="131"/>
      <c r="KWO48" s="131"/>
      <c r="KWP48" s="131"/>
      <c r="KWQ48" s="131"/>
      <c r="KWR48" s="131"/>
      <c r="KWS48" s="131"/>
      <c r="KWT48" s="131"/>
      <c r="KWU48" s="131"/>
      <c r="KWV48" s="131"/>
      <c r="KWW48" s="131"/>
      <c r="KWX48" s="131"/>
      <c r="KWY48" s="131"/>
      <c r="KWZ48" s="131"/>
      <c r="KXA48" s="131"/>
      <c r="KXB48" s="131"/>
      <c r="KXC48" s="131"/>
      <c r="KXD48" s="131"/>
      <c r="KXE48" s="131"/>
      <c r="KXF48" s="131"/>
      <c r="KXG48" s="131"/>
      <c r="KXH48" s="131"/>
      <c r="KXI48" s="131"/>
      <c r="KXJ48" s="131"/>
      <c r="KXK48" s="131"/>
      <c r="KXL48" s="131"/>
      <c r="KXM48" s="131"/>
      <c r="KXN48" s="131"/>
      <c r="KXO48" s="131"/>
      <c r="KXP48" s="131"/>
      <c r="KXQ48" s="131"/>
      <c r="KXR48" s="131"/>
      <c r="KXS48" s="131"/>
      <c r="KXT48" s="131"/>
      <c r="KXU48" s="131"/>
      <c r="KXV48" s="131"/>
      <c r="KXW48" s="131"/>
      <c r="KXX48" s="131"/>
      <c r="KXY48" s="131"/>
      <c r="KXZ48" s="131"/>
      <c r="KYA48" s="131"/>
      <c r="KYB48" s="131"/>
      <c r="KYC48" s="131"/>
      <c r="KYD48" s="131"/>
      <c r="KYE48" s="131"/>
      <c r="KYF48" s="131"/>
      <c r="KYG48" s="131"/>
      <c r="KYH48" s="131"/>
      <c r="KYI48" s="131"/>
      <c r="KYJ48" s="131"/>
      <c r="KYK48" s="131"/>
      <c r="KYL48" s="131"/>
      <c r="KYM48" s="131"/>
      <c r="KYN48" s="131"/>
      <c r="KYO48" s="131"/>
      <c r="KYP48" s="131"/>
      <c r="KYQ48" s="131"/>
      <c r="KYR48" s="131"/>
      <c r="KYS48" s="131"/>
      <c r="KYT48" s="131"/>
      <c r="KYU48" s="131"/>
      <c r="KYV48" s="131"/>
      <c r="KYW48" s="131"/>
      <c r="KYX48" s="131"/>
      <c r="KYY48" s="131"/>
      <c r="KYZ48" s="131"/>
      <c r="KZA48" s="131"/>
      <c r="KZB48" s="131"/>
      <c r="KZC48" s="131"/>
      <c r="KZD48" s="131"/>
      <c r="KZE48" s="131"/>
      <c r="KZF48" s="131"/>
      <c r="KZG48" s="131"/>
      <c r="KZH48" s="131"/>
      <c r="KZI48" s="131"/>
      <c r="KZJ48" s="131"/>
      <c r="KZK48" s="131"/>
      <c r="KZL48" s="131"/>
      <c r="KZM48" s="131"/>
      <c r="KZN48" s="131"/>
      <c r="KZO48" s="131"/>
      <c r="KZP48" s="131"/>
      <c r="KZQ48" s="131"/>
      <c r="KZR48" s="131"/>
      <c r="KZS48" s="131"/>
      <c r="KZT48" s="131"/>
      <c r="KZU48" s="131"/>
      <c r="KZV48" s="131"/>
      <c r="KZW48" s="131"/>
      <c r="KZX48" s="131"/>
      <c r="KZY48" s="131"/>
      <c r="KZZ48" s="131"/>
      <c r="LAA48" s="131"/>
      <c r="LAB48" s="131"/>
      <c r="LAC48" s="131"/>
      <c r="LAD48" s="131"/>
      <c r="LAE48" s="131"/>
      <c r="LAF48" s="131"/>
      <c r="LAG48" s="131"/>
      <c r="LAH48" s="131"/>
      <c r="LAI48" s="131"/>
      <c r="LAJ48" s="131"/>
      <c r="LAK48" s="131"/>
      <c r="LAL48" s="131"/>
      <c r="LAM48" s="131"/>
      <c r="LAN48" s="131"/>
      <c r="LAO48" s="131"/>
      <c r="LAP48" s="131"/>
      <c r="LAQ48" s="131"/>
      <c r="LAR48" s="131"/>
      <c r="LAS48" s="131"/>
      <c r="LAT48" s="131"/>
      <c r="LAU48" s="131"/>
      <c r="LAV48" s="131"/>
      <c r="LAW48" s="131"/>
      <c r="LAX48" s="131"/>
      <c r="LAY48" s="131"/>
      <c r="LAZ48" s="131"/>
      <c r="LBA48" s="131"/>
      <c r="LBB48" s="131"/>
      <c r="LBC48" s="131"/>
      <c r="LBD48" s="131"/>
      <c r="LBE48" s="131"/>
      <c r="LBF48" s="131"/>
      <c r="LBG48" s="131"/>
      <c r="LBH48" s="131"/>
      <c r="LBI48" s="131"/>
      <c r="LBJ48" s="131"/>
      <c r="LBK48" s="131"/>
      <c r="LBL48" s="131"/>
      <c r="LBM48" s="131"/>
      <c r="LBN48" s="131"/>
      <c r="LBO48" s="131"/>
      <c r="LBP48" s="131"/>
      <c r="LBQ48" s="131"/>
      <c r="LBR48" s="131"/>
      <c r="LBS48" s="131"/>
      <c r="LBT48" s="131"/>
      <c r="LBU48" s="131"/>
      <c r="LBV48" s="131"/>
      <c r="LBW48" s="131"/>
      <c r="LBX48" s="131"/>
      <c r="LBY48" s="131"/>
      <c r="LBZ48" s="131"/>
      <c r="LCA48" s="131"/>
      <c r="LCB48" s="131"/>
      <c r="LCC48" s="131"/>
      <c r="LCD48" s="131"/>
      <c r="LCE48" s="131"/>
      <c r="LCF48" s="131"/>
      <c r="LCG48" s="131"/>
      <c r="LCH48" s="131"/>
      <c r="LCI48" s="131"/>
      <c r="LCJ48" s="131"/>
      <c r="LCK48" s="131"/>
      <c r="LCL48" s="131"/>
      <c r="LCM48" s="131"/>
      <c r="LCN48" s="131"/>
      <c r="LCO48" s="131"/>
      <c r="LCP48" s="131"/>
      <c r="LCQ48" s="131"/>
      <c r="LCR48" s="131"/>
      <c r="LCS48" s="131"/>
      <c r="LCT48" s="131"/>
      <c r="LCU48" s="131"/>
      <c r="LCV48" s="131"/>
      <c r="LCW48" s="131"/>
      <c r="LCX48" s="131"/>
      <c r="LCY48" s="131"/>
      <c r="LCZ48" s="131"/>
      <c r="LDA48" s="131"/>
      <c r="LDB48" s="131"/>
      <c r="LDC48" s="131"/>
      <c r="LDD48" s="131"/>
      <c r="LDE48" s="131"/>
      <c r="LDF48" s="131"/>
      <c r="LDG48" s="131"/>
      <c r="LDH48" s="131"/>
      <c r="LDI48" s="131"/>
      <c r="LDJ48" s="131"/>
      <c r="LDK48" s="131"/>
      <c r="LDL48" s="131"/>
      <c r="LDM48" s="131"/>
      <c r="LDN48" s="131"/>
      <c r="LDO48" s="131"/>
      <c r="LDP48" s="131"/>
      <c r="LDQ48" s="131"/>
      <c r="LDR48" s="131"/>
      <c r="LDS48" s="131"/>
      <c r="LDT48" s="131"/>
      <c r="LDU48" s="131"/>
      <c r="LDV48" s="131"/>
      <c r="LDW48" s="131"/>
      <c r="LDX48" s="131"/>
      <c r="LDY48" s="131"/>
      <c r="LDZ48" s="131"/>
      <c r="LEA48" s="131"/>
      <c r="LEB48" s="131"/>
      <c r="LEC48" s="131"/>
      <c r="LED48" s="131"/>
      <c r="LEE48" s="131"/>
      <c r="LEF48" s="131"/>
      <c r="LEG48" s="131"/>
      <c r="LEH48" s="131"/>
      <c r="LEI48" s="131"/>
      <c r="LEJ48" s="131"/>
      <c r="LEK48" s="131"/>
      <c r="LEL48" s="131"/>
      <c r="LEM48" s="131"/>
      <c r="LEN48" s="131"/>
      <c r="LEO48" s="131"/>
      <c r="LEP48" s="131"/>
      <c r="LEQ48" s="131"/>
      <c r="LER48" s="131"/>
      <c r="LES48" s="131"/>
      <c r="LET48" s="131"/>
      <c r="LEU48" s="131"/>
      <c r="LEV48" s="131"/>
      <c r="LEW48" s="131"/>
      <c r="LEX48" s="131"/>
      <c r="LEY48" s="131"/>
      <c r="LEZ48" s="131"/>
      <c r="LFA48" s="131"/>
      <c r="LFB48" s="131"/>
      <c r="LFC48" s="131"/>
      <c r="LFD48" s="131"/>
      <c r="LFE48" s="131"/>
      <c r="LFF48" s="131"/>
      <c r="LFG48" s="131"/>
      <c r="LFH48" s="131"/>
      <c r="LFI48" s="131"/>
      <c r="LFJ48" s="131"/>
      <c r="LFK48" s="131"/>
      <c r="LFL48" s="131"/>
      <c r="LFM48" s="131"/>
      <c r="LFN48" s="131"/>
      <c r="LFO48" s="131"/>
      <c r="LFP48" s="131"/>
      <c r="LFQ48" s="131"/>
      <c r="LFR48" s="131"/>
      <c r="LFS48" s="131"/>
      <c r="LFT48" s="131"/>
      <c r="LFU48" s="131"/>
      <c r="LFV48" s="131"/>
      <c r="LFW48" s="131"/>
      <c r="LFX48" s="131"/>
      <c r="LFY48" s="131"/>
      <c r="LFZ48" s="131"/>
      <c r="LGA48" s="131"/>
      <c r="LGB48" s="131"/>
      <c r="LGC48" s="131"/>
      <c r="LGD48" s="131"/>
      <c r="LGE48" s="131"/>
      <c r="LGF48" s="131"/>
      <c r="LGG48" s="131"/>
      <c r="LGH48" s="131"/>
      <c r="LGI48" s="131"/>
      <c r="LGJ48" s="131"/>
      <c r="LGK48" s="131"/>
      <c r="LGL48" s="131"/>
      <c r="LGM48" s="131"/>
      <c r="LGN48" s="131"/>
      <c r="LGO48" s="131"/>
      <c r="LGP48" s="131"/>
      <c r="LGQ48" s="131"/>
      <c r="LGR48" s="131"/>
      <c r="LGS48" s="131"/>
      <c r="LGT48" s="131"/>
      <c r="LGU48" s="131"/>
      <c r="LGV48" s="131"/>
      <c r="LGW48" s="131"/>
      <c r="LGX48" s="131"/>
      <c r="LGY48" s="131"/>
      <c r="LGZ48" s="131"/>
      <c r="LHA48" s="131"/>
      <c r="LHB48" s="131"/>
      <c r="LHC48" s="131"/>
      <c r="LHD48" s="131"/>
      <c r="LHE48" s="131"/>
      <c r="LHF48" s="131"/>
      <c r="LHG48" s="131"/>
      <c r="LHH48" s="131"/>
      <c r="LHI48" s="131"/>
      <c r="LHJ48" s="131"/>
      <c r="LHK48" s="131"/>
      <c r="LHL48" s="131"/>
      <c r="LHM48" s="131"/>
      <c r="LHN48" s="131"/>
      <c r="LHO48" s="131"/>
      <c r="LHP48" s="131"/>
      <c r="LHQ48" s="131"/>
      <c r="LHR48" s="131"/>
      <c r="LHS48" s="131"/>
      <c r="LHT48" s="131"/>
      <c r="LHU48" s="131"/>
      <c r="LHV48" s="131"/>
      <c r="LHW48" s="131"/>
      <c r="LHX48" s="131"/>
      <c r="LHY48" s="131"/>
      <c r="LHZ48" s="131"/>
      <c r="LIA48" s="131"/>
      <c r="LIB48" s="131"/>
      <c r="LIC48" s="131"/>
      <c r="LID48" s="131"/>
      <c r="LIE48" s="131"/>
      <c r="LIF48" s="131"/>
      <c r="LIG48" s="131"/>
      <c r="LIH48" s="131"/>
      <c r="LII48" s="131"/>
      <c r="LIJ48" s="131"/>
      <c r="LIK48" s="131"/>
      <c r="LIL48" s="131"/>
      <c r="LIM48" s="131"/>
      <c r="LIN48" s="131"/>
      <c r="LIO48" s="131"/>
      <c r="LIP48" s="131"/>
      <c r="LIQ48" s="131"/>
      <c r="LIR48" s="131"/>
      <c r="LIS48" s="131"/>
      <c r="LIT48" s="131"/>
      <c r="LIU48" s="131"/>
      <c r="LIV48" s="131"/>
      <c r="LIW48" s="131"/>
      <c r="LIX48" s="131"/>
      <c r="LIY48" s="131"/>
      <c r="LIZ48" s="131"/>
      <c r="LJA48" s="131"/>
      <c r="LJB48" s="131"/>
      <c r="LJC48" s="131"/>
      <c r="LJD48" s="131"/>
      <c r="LJE48" s="131"/>
      <c r="LJF48" s="131"/>
      <c r="LJG48" s="131"/>
      <c r="LJH48" s="131"/>
      <c r="LJI48" s="131"/>
      <c r="LJJ48" s="131"/>
      <c r="LJK48" s="131"/>
      <c r="LJL48" s="131"/>
      <c r="LJM48" s="131"/>
      <c r="LJN48" s="131"/>
      <c r="LJO48" s="131"/>
      <c r="LJP48" s="131"/>
      <c r="LJQ48" s="131"/>
      <c r="LJR48" s="131"/>
      <c r="LJS48" s="131"/>
      <c r="LJT48" s="131"/>
      <c r="LJU48" s="131"/>
      <c r="LJV48" s="131"/>
      <c r="LJW48" s="131"/>
      <c r="LJX48" s="131"/>
      <c r="LJY48" s="131"/>
      <c r="LJZ48" s="131"/>
      <c r="LKA48" s="131"/>
      <c r="LKB48" s="131"/>
      <c r="LKC48" s="131"/>
      <c r="LKD48" s="131"/>
      <c r="LKE48" s="131"/>
      <c r="LKF48" s="131"/>
      <c r="LKG48" s="131"/>
      <c r="LKH48" s="131"/>
      <c r="LKI48" s="131"/>
      <c r="LKJ48" s="131"/>
      <c r="LKK48" s="131"/>
      <c r="LKL48" s="131"/>
      <c r="LKM48" s="131"/>
      <c r="LKN48" s="131"/>
      <c r="LKO48" s="131"/>
      <c r="LKP48" s="131"/>
      <c r="LKQ48" s="131"/>
      <c r="LKR48" s="131"/>
      <c r="LKS48" s="131"/>
      <c r="LKT48" s="131"/>
      <c r="LKU48" s="131"/>
      <c r="LKV48" s="131"/>
      <c r="LKW48" s="131"/>
      <c r="LKX48" s="131"/>
      <c r="LKY48" s="131"/>
      <c r="LKZ48" s="131"/>
      <c r="LLA48" s="131"/>
      <c r="LLB48" s="131"/>
      <c r="LLC48" s="131"/>
      <c r="LLD48" s="131"/>
      <c r="LLE48" s="131"/>
      <c r="LLF48" s="131"/>
      <c r="LLG48" s="131"/>
      <c r="LLH48" s="131"/>
      <c r="LLI48" s="131"/>
      <c r="LLJ48" s="131"/>
      <c r="LLK48" s="131"/>
      <c r="LLL48" s="131"/>
      <c r="LLM48" s="131"/>
      <c r="LLN48" s="131"/>
      <c r="LLO48" s="131"/>
      <c r="LLP48" s="131"/>
      <c r="LLQ48" s="131"/>
      <c r="LLR48" s="131"/>
      <c r="LLS48" s="131"/>
      <c r="LLT48" s="131"/>
      <c r="LLU48" s="131"/>
      <c r="LLV48" s="131"/>
      <c r="LLW48" s="131"/>
      <c r="LLX48" s="131"/>
      <c r="LLY48" s="131"/>
      <c r="LLZ48" s="131"/>
      <c r="LMA48" s="131"/>
      <c r="LMB48" s="131"/>
      <c r="LMC48" s="131"/>
      <c r="LMD48" s="131"/>
      <c r="LME48" s="131"/>
      <c r="LMF48" s="131"/>
      <c r="LMG48" s="131"/>
      <c r="LMH48" s="131"/>
      <c r="LMI48" s="131"/>
      <c r="LMJ48" s="131"/>
      <c r="LMK48" s="131"/>
      <c r="LML48" s="131"/>
      <c r="LMM48" s="131"/>
      <c r="LMN48" s="131"/>
      <c r="LMO48" s="131"/>
      <c r="LMP48" s="131"/>
      <c r="LMQ48" s="131"/>
      <c r="LMR48" s="131"/>
      <c r="LMS48" s="131"/>
      <c r="LMT48" s="131"/>
      <c r="LMU48" s="131"/>
      <c r="LMV48" s="131"/>
      <c r="LMW48" s="131"/>
      <c r="LMX48" s="131"/>
      <c r="LMY48" s="131"/>
      <c r="LMZ48" s="131"/>
      <c r="LNA48" s="131"/>
      <c r="LNB48" s="131"/>
      <c r="LNC48" s="131"/>
      <c r="LND48" s="131"/>
      <c r="LNE48" s="131"/>
      <c r="LNF48" s="131"/>
      <c r="LNG48" s="131"/>
      <c r="LNH48" s="131"/>
      <c r="LNI48" s="131"/>
      <c r="LNJ48" s="131"/>
      <c r="LNK48" s="131"/>
      <c r="LNL48" s="131"/>
      <c r="LNM48" s="131"/>
      <c r="LNN48" s="131"/>
      <c r="LNO48" s="131"/>
      <c r="LNP48" s="131"/>
      <c r="LNQ48" s="131"/>
      <c r="LNR48" s="131"/>
      <c r="LNS48" s="131"/>
      <c r="LNT48" s="131"/>
      <c r="LNU48" s="131"/>
      <c r="LNV48" s="131"/>
      <c r="LNW48" s="131"/>
      <c r="LNX48" s="131"/>
      <c r="LNY48" s="131"/>
      <c r="LNZ48" s="131"/>
      <c r="LOA48" s="131"/>
      <c r="LOB48" s="131"/>
      <c r="LOC48" s="131"/>
      <c r="LOD48" s="131"/>
      <c r="LOE48" s="131"/>
      <c r="LOF48" s="131"/>
      <c r="LOG48" s="131"/>
      <c r="LOH48" s="131"/>
      <c r="LOI48" s="131"/>
      <c r="LOJ48" s="131"/>
      <c r="LOK48" s="131"/>
      <c r="LOL48" s="131"/>
      <c r="LOM48" s="131"/>
      <c r="LON48" s="131"/>
      <c r="LOO48" s="131"/>
      <c r="LOP48" s="131"/>
      <c r="LOQ48" s="131"/>
      <c r="LOR48" s="131"/>
      <c r="LOS48" s="131"/>
      <c r="LOT48" s="131"/>
      <c r="LOU48" s="131"/>
      <c r="LOV48" s="131"/>
      <c r="LOW48" s="131"/>
      <c r="LOX48" s="131"/>
      <c r="LOY48" s="131"/>
      <c r="LOZ48" s="131"/>
      <c r="LPA48" s="131"/>
      <c r="LPB48" s="131"/>
      <c r="LPC48" s="131"/>
      <c r="LPD48" s="131"/>
      <c r="LPE48" s="131"/>
      <c r="LPF48" s="131"/>
      <c r="LPG48" s="131"/>
      <c r="LPH48" s="131"/>
      <c r="LPI48" s="131"/>
      <c r="LPJ48" s="131"/>
      <c r="LPK48" s="131"/>
      <c r="LPL48" s="131"/>
      <c r="LPM48" s="131"/>
      <c r="LPN48" s="131"/>
      <c r="LPO48" s="131"/>
      <c r="LPP48" s="131"/>
      <c r="LPQ48" s="131"/>
      <c r="LPR48" s="131"/>
      <c r="LPS48" s="131"/>
      <c r="LPT48" s="131"/>
      <c r="LPU48" s="131"/>
      <c r="LPV48" s="131"/>
      <c r="LPW48" s="131"/>
      <c r="LPX48" s="131"/>
      <c r="LPY48" s="131"/>
      <c r="LPZ48" s="131"/>
      <c r="LQA48" s="131"/>
      <c r="LQB48" s="131"/>
      <c r="LQC48" s="131"/>
      <c r="LQD48" s="131"/>
      <c r="LQE48" s="131"/>
      <c r="LQF48" s="131"/>
      <c r="LQG48" s="131"/>
      <c r="LQH48" s="131"/>
      <c r="LQI48" s="131"/>
      <c r="LQJ48" s="131"/>
      <c r="LQK48" s="131"/>
      <c r="LQL48" s="131"/>
      <c r="LQM48" s="131"/>
      <c r="LQN48" s="131"/>
      <c r="LQO48" s="131"/>
      <c r="LQP48" s="131"/>
      <c r="LQQ48" s="131"/>
      <c r="LQR48" s="131"/>
      <c r="LQS48" s="131"/>
      <c r="LQT48" s="131"/>
      <c r="LQU48" s="131"/>
      <c r="LQV48" s="131"/>
      <c r="LQW48" s="131"/>
      <c r="LQX48" s="131"/>
      <c r="LQY48" s="131"/>
      <c r="LQZ48" s="131"/>
      <c r="LRA48" s="131"/>
      <c r="LRB48" s="131"/>
      <c r="LRC48" s="131"/>
      <c r="LRD48" s="131"/>
      <c r="LRE48" s="131"/>
      <c r="LRF48" s="131"/>
      <c r="LRG48" s="131"/>
      <c r="LRH48" s="131"/>
      <c r="LRI48" s="131"/>
      <c r="LRJ48" s="131"/>
      <c r="LRK48" s="131"/>
      <c r="LRL48" s="131"/>
      <c r="LRM48" s="131"/>
      <c r="LRN48" s="131"/>
      <c r="LRO48" s="131"/>
      <c r="LRP48" s="131"/>
      <c r="LRQ48" s="131"/>
      <c r="LRR48" s="131"/>
      <c r="LRS48" s="131"/>
      <c r="LRT48" s="131"/>
      <c r="LRU48" s="131"/>
      <c r="LRV48" s="131"/>
      <c r="LRW48" s="131"/>
      <c r="LRX48" s="131"/>
      <c r="LRY48" s="131"/>
      <c r="LRZ48" s="131"/>
      <c r="LSA48" s="131"/>
      <c r="LSB48" s="131"/>
      <c r="LSC48" s="131"/>
      <c r="LSD48" s="131"/>
      <c r="LSE48" s="131"/>
      <c r="LSF48" s="131"/>
      <c r="LSG48" s="131"/>
      <c r="LSH48" s="131"/>
      <c r="LSI48" s="131"/>
      <c r="LSJ48" s="131"/>
      <c r="LSK48" s="131"/>
      <c r="LSL48" s="131"/>
      <c r="LSM48" s="131"/>
      <c r="LSN48" s="131"/>
      <c r="LSO48" s="131"/>
      <c r="LSP48" s="131"/>
      <c r="LSQ48" s="131"/>
      <c r="LSR48" s="131"/>
      <c r="LSS48" s="131"/>
      <c r="LST48" s="131"/>
      <c r="LSU48" s="131"/>
      <c r="LSV48" s="131"/>
      <c r="LSW48" s="131"/>
      <c r="LSX48" s="131"/>
      <c r="LSY48" s="131"/>
      <c r="LSZ48" s="131"/>
      <c r="LTA48" s="131"/>
      <c r="LTB48" s="131"/>
      <c r="LTC48" s="131"/>
      <c r="LTD48" s="131"/>
      <c r="LTE48" s="131"/>
      <c r="LTF48" s="131"/>
      <c r="LTG48" s="131"/>
      <c r="LTH48" s="131"/>
      <c r="LTI48" s="131"/>
      <c r="LTJ48" s="131"/>
      <c r="LTK48" s="131"/>
      <c r="LTL48" s="131"/>
      <c r="LTM48" s="131"/>
      <c r="LTN48" s="131"/>
      <c r="LTO48" s="131"/>
      <c r="LTP48" s="131"/>
      <c r="LTQ48" s="131"/>
      <c r="LTR48" s="131"/>
      <c r="LTS48" s="131"/>
      <c r="LTT48" s="131"/>
      <c r="LTU48" s="131"/>
      <c r="LTV48" s="131"/>
      <c r="LTW48" s="131"/>
      <c r="LTX48" s="131"/>
      <c r="LTY48" s="131"/>
      <c r="LTZ48" s="131"/>
      <c r="LUA48" s="131"/>
      <c r="LUB48" s="131"/>
      <c r="LUC48" s="131"/>
      <c r="LUD48" s="131"/>
      <c r="LUE48" s="131"/>
      <c r="LUF48" s="131"/>
      <c r="LUG48" s="131"/>
      <c r="LUH48" s="131"/>
      <c r="LUI48" s="131"/>
      <c r="LUJ48" s="131"/>
      <c r="LUK48" s="131"/>
      <c r="LUL48" s="131"/>
      <c r="LUM48" s="131"/>
      <c r="LUN48" s="131"/>
      <c r="LUO48" s="131"/>
      <c r="LUP48" s="131"/>
      <c r="LUQ48" s="131"/>
      <c r="LUR48" s="131"/>
      <c r="LUS48" s="131"/>
      <c r="LUT48" s="131"/>
      <c r="LUU48" s="131"/>
      <c r="LUV48" s="131"/>
      <c r="LUW48" s="131"/>
      <c r="LUX48" s="131"/>
      <c r="LUY48" s="131"/>
      <c r="LUZ48" s="131"/>
      <c r="LVA48" s="131"/>
      <c r="LVB48" s="131"/>
      <c r="LVC48" s="131"/>
      <c r="LVD48" s="131"/>
      <c r="LVE48" s="131"/>
      <c r="LVF48" s="131"/>
      <c r="LVG48" s="131"/>
      <c r="LVH48" s="131"/>
      <c r="LVI48" s="131"/>
      <c r="LVJ48" s="131"/>
      <c r="LVK48" s="131"/>
      <c r="LVL48" s="131"/>
      <c r="LVM48" s="131"/>
      <c r="LVN48" s="131"/>
      <c r="LVO48" s="131"/>
      <c r="LVP48" s="131"/>
      <c r="LVQ48" s="131"/>
      <c r="LVR48" s="131"/>
      <c r="LVS48" s="131"/>
      <c r="LVT48" s="131"/>
      <c r="LVU48" s="131"/>
      <c r="LVV48" s="131"/>
      <c r="LVW48" s="131"/>
      <c r="LVX48" s="131"/>
      <c r="LVY48" s="131"/>
      <c r="LVZ48" s="131"/>
      <c r="LWA48" s="131"/>
      <c r="LWB48" s="131"/>
      <c r="LWC48" s="131"/>
      <c r="LWD48" s="131"/>
      <c r="LWE48" s="131"/>
      <c r="LWF48" s="131"/>
      <c r="LWG48" s="131"/>
      <c r="LWH48" s="131"/>
      <c r="LWI48" s="131"/>
      <c r="LWJ48" s="131"/>
      <c r="LWK48" s="131"/>
      <c r="LWL48" s="131"/>
      <c r="LWM48" s="131"/>
      <c r="LWN48" s="131"/>
      <c r="LWO48" s="131"/>
      <c r="LWP48" s="131"/>
      <c r="LWQ48" s="131"/>
      <c r="LWR48" s="131"/>
      <c r="LWS48" s="131"/>
      <c r="LWT48" s="131"/>
      <c r="LWU48" s="131"/>
      <c r="LWV48" s="131"/>
      <c r="LWW48" s="131"/>
      <c r="LWX48" s="131"/>
      <c r="LWY48" s="131"/>
      <c r="LWZ48" s="131"/>
      <c r="LXA48" s="131"/>
      <c r="LXB48" s="131"/>
      <c r="LXC48" s="131"/>
      <c r="LXD48" s="131"/>
      <c r="LXE48" s="131"/>
      <c r="LXF48" s="131"/>
      <c r="LXG48" s="131"/>
      <c r="LXH48" s="131"/>
      <c r="LXI48" s="131"/>
      <c r="LXJ48" s="131"/>
      <c r="LXK48" s="131"/>
      <c r="LXL48" s="131"/>
      <c r="LXM48" s="131"/>
      <c r="LXN48" s="131"/>
      <c r="LXO48" s="131"/>
      <c r="LXP48" s="131"/>
      <c r="LXQ48" s="131"/>
      <c r="LXR48" s="131"/>
      <c r="LXS48" s="131"/>
      <c r="LXT48" s="131"/>
      <c r="LXU48" s="131"/>
      <c r="LXV48" s="131"/>
      <c r="LXW48" s="131"/>
      <c r="LXX48" s="131"/>
      <c r="LXY48" s="131"/>
      <c r="LXZ48" s="131"/>
      <c r="LYA48" s="131"/>
      <c r="LYB48" s="131"/>
      <c r="LYC48" s="131"/>
      <c r="LYD48" s="131"/>
      <c r="LYE48" s="131"/>
      <c r="LYF48" s="131"/>
      <c r="LYG48" s="131"/>
      <c r="LYH48" s="131"/>
      <c r="LYI48" s="131"/>
      <c r="LYJ48" s="131"/>
      <c r="LYK48" s="131"/>
      <c r="LYL48" s="131"/>
      <c r="LYM48" s="131"/>
      <c r="LYN48" s="131"/>
      <c r="LYO48" s="131"/>
      <c r="LYP48" s="131"/>
      <c r="LYQ48" s="131"/>
      <c r="LYR48" s="131"/>
      <c r="LYS48" s="131"/>
      <c r="LYT48" s="131"/>
      <c r="LYU48" s="131"/>
      <c r="LYV48" s="131"/>
      <c r="LYW48" s="131"/>
      <c r="LYX48" s="131"/>
      <c r="LYY48" s="131"/>
      <c r="LYZ48" s="131"/>
      <c r="LZA48" s="131"/>
      <c r="LZB48" s="131"/>
      <c r="LZC48" s="131"/>
      <c r="LZD48" s="131"/>
      <c r="LZE48" s="131"/>
      <c r="LZF48" s="131"/>
      <c r="LZG48" s="131"/>
      <c r="LZH48" s="131"/>
      <c r="LZI48" s="131"/>
      <c r="LZJ48" s="131"/>
      <c r="LZK48" s="131"/>
      <c r="LZL48" s="131"/>
      <c r="LZM48" s="131"/>
      <c r="LZN48" s="131"/>
      <c r="LZO48" s="131"/>
      <c r="LZP48" s="131"/>
      <c r="LZQ48" s="131"/>
      <c r="LZR48" s="131"/>
      <c r="LZS48" s="131"/>
      <c r="LZT48" s="131"/>
      <c r="LZU48" s="131"/>
      <c r="LZV48" s="131"/>
      <c r="LZW48" s="131"/>
      <c r="LZX48" s="131"/>
      <c r="LZY48" s="131"/>
      <c r="LZZ48" s="131"/>
      <c r="MAA48" s="131"/>
      <c r="MAB48" s="131"/>
      <c r="MAC48" s="131"/>
      <c r="MAD48" s="131"/>
      <c r="MAE48" s="131"/>
      <c r="MAF48" s="131"/>
      <c r="MAG48" s="131"/>
      <c r="MAH48" s="131"/>
      <c r="MAI48" s="131"/>
      <c r="MAJ48" s="131"/>
      <c r="MAK48" s="131"/>
      <c r="MAL48" s="131"/>
      <c r="MAM48" s="131"/>
      <c r="MAN48" s="131"/>
      <c r="MAO48" s="131"/>
      <c r="MAP48" s="131"/>
      <c r="MAQ48" s="131"/>
      <c r="MAR48" s="131"/>
      <c r="MAS48" s="131"/>
      <c r="MAT48" s="131"/>
      <c r="MAU48" s="131"/>
      <c r="MAV48" s="131"/>
      <c r="MAW48" s="131"/>
      <c r="MAX48" s="131"/>
      <c r="MAY48" s="131"/>
      <c r="MAZ48" s="131"/>
      <c r="MBA48" s="131"/>
      <c r="MBB48" s="131"/>
      <c r="MBC48" s="131"/>
      <c r="MBD48" s="131"/>
      <c r="MBE48" s="131"/>
      <c r="MBF48" s="131"/>
      <c r="MBG48" s="131"/>
      <c r="MBH48" s="131"/>
      <c r="MBI48" s="131"/>
      <c r="MBJ48" s="131"/>
      <c r="MBK48" s="131"/>
      <c r="MBL48" s="131"/>
      <c r="MBM48" s="131"/>
      <c r="MBN48" s="131"/>
      <c r="MBO48" s="131"/>
      <c r="MBP48" s="131"/>
      <c r="MBQ48" s="131"/>
      <c r="MBR48" s="131"/>
      <c r="MBS48" s="131"/>
      <c r="MBT48" s="131"/>
      <c r="MBU48" s="131"/>
      <c r="MBV48" s="131"/>
      <c r="MBW48" s="131"/>
      <c r="MBX48" s="131"/>
      <c r="MBY48" s="131"/>
      <c r="MBZ48" s="131"/>
      <c r="MCA48" s="131"/>
      <c r="MCB48" s="131"/>
      <c r="MCC48" s="131"/>
      <c r="MCD48" s="131"/>
      <c r="MCE48" s="131"/>
      <c r="MCF48" s="131"/>
      <c r="MCG48" s="131"/>
      <c r="MCH48" s="131"/>
      <c r="MCI48" s="131"/>
      <c r="MCJ48" s="131"/>
      <c r="MCK48" s="131"/>
      <c r="MCL48" s="131"/>
      <c r="MCM48" s="131"/>
      <c r="MCN48" s="131"/>
      <c r="MCO48" s="131"/>
      <c r="MCP48" s="131"/>
      <c r="MCQ48" s="131"/>
      <c r="MCR48" s="131"/>
      <c r="MCS48" s="131"/>
      <c r="MCT48" s="131"/>
      <c r="MCU48" s="131"/>
      <c r="MCV48" s="131"/>
      <c r="MCW48" s="131"/>
      <c r="MCX48" s="131"/>
      <c r="MCY48" s="131"/>
      <c r="MCZ48" s="131"/>
      <c r="MDA48" s="131"/>
      <c r="MDB48" s="131"/>
      <c r="MDC48" s="131"/>
      <c r="MDD48" s="131"/>
      <c r="MDE48" s="131"/>
      <c r="MDF48" s="131"/>
      <c r="MDG48" s="131"/>
      <c r="MDH48" s="131"/>
      <c r="MDI48" s="131"/>
      <c r="MDJ48" s="131"/>
      <c r="MDK48" s="131"/>
      <c r="MDL48" s="131"/>
      <c r="MDM48" s="131"/>
      <c r="MDN48" s="131"/>
      <c r="MDO48" s="131"/>
      <c r="MDP48" s="131"/>
      <c r="MDQ48" s="131"/>
      <c r="MDR48" s="131"/>
      <c r="MDS48" s="131"/>
      <c r="MDT48" s="131"/>
      <c r="MDU48" s="131"/>
      <c r="MDV48" s="131"/>
      <c r="MDW48" s="131"/>
      <c r="MDX48" s="131"/>
      <c r="MDY48" s="131"/>
      <c r="MDZ48" s="131"/>
      <c r="MEA48" s="131"/>
      <c r="MEB48" s="131"/>
      <c r="MEC48" s="131"/>
      <c r="MED48" s="131"/>
      <c r="MEE48" s="131"/>
      <c r="MEF48" s="131"/>
      <c r="MEG48" s="131"/>
      <c r="MEH48" s="131"/>
      <c r="MEI48" s="131"/>
      <c r="MEJ48" s="131"/>
      <c r="MEK48" s="131"/>
      <c r="MEL48" s="131"/>
      <c r="MEM48" s="131"/>
      <c r="MEN48" s="131"/>
      <c r="MEO48" s="131"/>
      <c r="MEP48" s="131"/>
      <c r="MEQ48" s="131"/>
      <c r="MER48" s="131"/>
      <c r="MES48" s="131"/>
      <c r="MET48" s="131"/>
      <c r="MEU48" s="131"/>
      <c r="MEV48" s="131"/>
      <c r="MEW48" s="131"/>
      <c r="MEX48" s="131"/>
      <c r="MEY48" s="131"/>
      <c r="MEZ48" s="131"/>
      <c r="MFA48" s="131"/>
      <c r="MFB48" s="131"/>
      <c r="MFC48" s="131"/>
      <c r="MFD48" s="131"/>
      <c r="MFE48" s="131"/>
      <c r="MFF48" s="131"/>
      <c r="MFG48" s="131"/>
      <c r="MFH48" s="131"/>
      <c r="MFI48" s="131"/>
      <c r="MFJ48" s="131"/>
      <c r="MFK48" s="131"/>
      <c r="MFL48" s="131"/>
      <c r="MFM48" s="131"/>
      <c r="MFN48" s="131"/>
      <c r="MFO48" s="131"/>
      <c r="MFP48" s="131"/>
      <c r="MFQ48" s="131"/>
      <c r="MFR48" s="131"/>
      <c r="MFS48" s="131"/>
      <c r="MFT48" s="131"/>
      <c r="MFU48" s="131"/>
      <c r="MFV48" s="131"/>
      <c r="MFW48" s="131"/>
      <c r="MFX48" s="131"/>
      <c r="MFY48" s="131"/>
      <c r="MFZ48" s="131"/>
      <c r="MGA48" s="131"/>
      <c r="MGB48" s="131"/>
      <c r="MGC48" s="131"/>
      <c r="MGD48" s="131"/>
      <c r="MGE48" s="131"/>
      <c r="MGF48" s="131"/>
      <c r="MGG48" s="131"/>
      <c r="MGH48" s="131"/>
      <c r="MGI48" s="131"/>
      <c r="MGJ48" s="131"/>
      <c r="MGK48" s="131"/>
      <c r="MGL48" s="131"/>
      <c r="MGM48" s="131"/>
      <c r="MGN48" s="131"/>
      <c r="MGO48" s="131"/>
      <c r="MGP48" s="131"/>
      <c r="MGQ48" s="131"/>
      <c r="MGR48" s="131"/>
      <c r="MGS48" s="131"/>
      <c r="MGT48" s="131"/>
      <c r="MGU48" s="131"/>
      <c r="MGV48" s="131"/>
      <c r="MGW48" s="131"/>
      <c r="MGX48" s="131"/>
      <c r="MGY48" s="131"/>
      <c r="MGZ48" s="131"/>
      <c r="MHA48" s="131"/>
      <c r="MHB48" s="131"/>
      <c r="MHC48" s="131"/>
      <c r="MHD48" s="131"/>
      <c r="MHE48" s="131"/>
      <c r="MHF48" s="131"/>
      <c r="MHG48" s="131"/>
      <c r="MHH48" s="131"/>
      <c r="MHI48" s="131"/>
      <c r="MHJ48" s="131"/>
      <c r="MHK48" s="131"/>
      <c r="MHL48" s="131"/>
      <c r="MHM48" s="131"/>
      <c r="MHN48" s="131"/>
      <c r="MHO48" s="131"/>
      <c r="MHP48" s="131"/>
      <c r="MHQ48" s="131"/>
      <c r="MHR48" s="131"/>
      <c r="MHS48" s="131"/>
      <c r="MHT48" s="131"/>
      <c r="MHU48" s="131"/>
      <c r="MHV48" s="131"/>
      <c r="MHW48" s="131"/>
      <c r="MHX48" s="131"/>
      <c r="MHY48" s="131"/>
      <c r="MHZ48" s="131"/>
      <c r="MIA48" s="131"/>
      <c r="MIB48" s="131"/>
      <c r="MIC48" s="131"/>
      <c r="MID48" s="131"/>
      <c r="MIE48" s="131"/>
      <c r="MIF48" s="131"/>
      <c r="MIG48" s="131"/>
      <c r="MIH48" s="131"/>
      <c r="MII48" s="131"/>
      <c r="MIJ48" s="131"/>
      <c r="MIK48" s="131"/>
      <c r="MIL48" s="131"/>
      <c r="MIM48" s="131"/>
      <c r="MIN48" s="131"/>
      <c r="MIO48" s="131"/>
      <c r="MIP48" s="131"/>
      <c r="MIQ48" s="131"/>
      <c r="MIR48" s="131"/>
      <c r="MIS48" s="131"/>
      <c r="MIT48" s="131"/>
      <c r="MIU48" s="131"/>
      <c r="MIV48" s="131"/>
      <c r="MIW48" s="131"/>
      <c r="MIX48" s="131"/>
      <c r="MIY48" s="131"/>
      <c r="MIZ48" s="131"/>
      <c r="MJA48" s="131"/>
      <c r="MJB48" s="131"/>
      <c r="MJC48" s="131"/>
      <c r="MJD48" s="131"/>
      <c r="MJE48" s="131"/>
      <c r="MJF48" s="131"/>
      <c r="MJG48" s="131"/>
      <c r="MJH48" s="131"/>
      <c r="MJI48" s="131"/>
      <c r="MJJ48" s="131"/>
      <c r="MJK48" s="131"/>
      <c r="MJL48" s="131"/>
      <c r="MJM48" s="131"/>
      <c r="MJN48" s="131"/>
      <c r="MJO48" s="131"/>
      <c r="MJP48" s="131"/>
      <c r="MJQ48" s="131"/>
      <c r="MJR48" s="131"/>
      <c r="MJS48" s="131"/>
      <c r="MJT48" s="131"/>
      <c r="MJU48" s="131"/>
      <c r="MJV48" s="131"/>
      <c r="MJW48" s="131"/>
      <c r="MJX48" s="131"/>
      <c r="MJY48" s="131"/>
      <c r="MJZ48" s="131"/>
      <c r="MKA48" s="131"/>
      <c r="MKB48" s="131"/>
      <c r="MKC48" s="131"/>
      <c r="MKD48" s="131"/>
      <c r="MKE48" s="131"/>
      <c r="MKF48" s="131"/>
      <c r="MKG48" s="131"/>
      <c r="MKH48" s="131"/>
      <c r="MKI48" s="131"/>
      <c r="MKJ48" s="131"/>
      <c r="MKK48" s="131"/>
      <c r="MKL48" s="131"/>
      <c r="MKM48" s="131"/>
      <c r="MKN48" s="131"/>
      <c r="MKO48" s="131"/>
      <c r="MKP48" s="131"/>
      <c r="MKQ48" s="131"/>
      <c r="MKR48" s="131"/>
      <c r="MKS48" s="131"/>
      <c r="MKT48" s="131"/>
      <c r="MKU48" s="131"/>
      <c r="MKV48" s="131"/>
      <c r="MKW48" s="131"/>
      <c r="MKX48" s="131"/>
      <c r="MKY48" s="131"/>
      <c r="MKZ48" s="131"/>
      <c r="MLA48" s="131"/>
      <c r="MLB48" s="131"/>
      <c r="MLC48" s="131"/>
      <c r="MLD48" s="131"/>
      <c r="MLE48" s="131"/>
      <c r="MLF48" s="131"/>
      <c r="MLG48" s="131"/>
      <c r="MLH48" s="131"/>
      <c r="MLI48" s="131"/>
      <c r="MLJ48" s="131"/>
      <c r="MLK48" s="131"/>
      <c r="MLL48" s="131"/>
      <c r="MLM48" s="131"/>
      <c r="MLN48" s="131"/>
      <c r="MLO48" s="131"/>
      <c r="MLP48" s="131"/>
      <c r="MLQ48" s="131"/>
      <c r="MLR48" s="131"/>
      <c r="MLS48" s="131"/>
      <c r="MLT48" s="131"/>
      <c r="MLU48" s="131"/>
      <c r="MLV48" s="131"/>
      <c r="MLW48" s="131"/>
      <c r="MLX48" s="131"/>
      <c r="MLY48" s="131"/>
      <c r="MLZ48" s="131"/>
      <c r="MMA48" s="131"/>
      <c r="MMB48" s="131"/>
      <c r="MMC48" s="131"/>
      <c r="MMD48" s="131"/>
      <c r="MME48" s="131"/>
      <c r="MMF48" s="131"/>
      <c r="MMG48" s="131"/>
      <c r="MMH48" s="131"/>
      <c r="MMI48" s="131"/>
      <c r="MMJ48" s="131"/>
      <c r="MMK48" s="131"/>
      <c r="MML48" s="131"/>
      <c r="MMM48" s="131"/>
      <c r="MMN48" s="131"/>
      <c r="MMO48" s="131"/>
      <c r="MMP48" s="131"/>
      <c r="MMQ48" s="131"/>
      <c r="MMR48" s="131"/>
      <c r="MMS48" s="131"/>
      <c r="MMT48" s="131"/>
      <c r="MMU48" s="131"/>
      <c r="MMV48" s="131"/>
      <c r="MMW48" s="131"/>
      <c r="MMX48" s="131"/>
      <c r="MMY48" s="131"/>
      <c r="MMZ48" s="131"/>
      <c r="MNA48" s="131"/>
      <c r="MNB48" s="131"/>
      <c r="MNC48" s="131"/>
      <c r="MND48" s="131"/>
      <c r="MNE48" s="131"/>
      <c r="MNF48" s="131"/>
      <c r="MNG48" s="131"/>
      <c r="MNH48" s="131"/>
      <c r="MNI48" s="131"/>
      <c r="MNJ48" s="131"/>
      <c r="MNK48" s="131"/>
      <c r="MNL48" s="131"/>
      <c r="MNM48" s="131"/>
      <c r="MNN48" s="131"/>
      <c r="MNO48" s="131"/>
      <c r="MNP48" s="131"/>
      <c r="MNQ48" s="131"/>
      <c r="MNR48" s="131"/>
      <c r="MNS48" s="131"/>
      <c r="MNT48" s="131"/>
      <c r="MNU48" s="131"/>
      <c r="MNV48" s="131"/>
      <c r="MNW48" s="131"/>
      <c r="MNX48" s="131"/>
      <c r="MNY48" s="131"/>
      <c r="MNZ48" s="131"/>
      <c r="MOA48" s="131"/>
      <c r="MOB48" s="131"/>
      <c r="MOC48" s="131"/>
      <c r="MOD48" s="131"/>
      <c r="MOE48" s="131"/>
      <c r="MOF48" s="131"/>
      <c r="MOG48" s="131"/>
      <c r="MOH48" s="131"/>
      <c r="MOI48" s="131"/>
      <c r="MOJ48" s="131"/>
      <c r="MOK48" s="131"/>
      <c r="MOL48" s="131"/>
      <c r="MOM48" s="131"/>
      <c r="MON48" s="131"/>
      <c r="MOO48" s="131"/>
      <c r="MOP48" s="131"/>
      <c r="MOQ48" s="131"/>
      <c r="MOR48" s="131"/>
      <c r="MOS48" s="131"/>
      <c r="MOT48" s="131"/>
      <c r="MOU48" s="131"/>
      <c r="MOV48" s="131"/>
      <c r="MOW48" s="131"/>
      <c r="MOX48" s="131"/>
      <c r="MOY48" s="131"/>
      <c r="MOZ48" s="131"/>
      <c r="MPA48" s="131"/>
      <c r="MPB48" s="131"/>
      <c r="MPC48" s="131"/>
      <c r="MPD48" s="131"/>
      <c r="MPE48" s="131"/>
      <c r="MPF48" s="131"/>
      <c r="MPG48" s="131"/>
      <c r="MPH48" s="131"/>
      <c r="MPI48" s="131"/>
      <c r="MPJ48" s="131"/>
      <c r="MPK48" s="131"/>
      <c r="MPL48" s="131"/>
      <c r="MPM48" s="131"/>
      <c r="MPN48" s="131"/>
      <c r="MPO48" s="131"/>
      <c r="MPP48" s="131"/>
      <c r="MPQ48" s="131"/>
      <c r="MPR48" s="131"/>
      <c r="MPS48" s="131"/>
      <c r="MPT48" s="131"/>
      <c r="MPU48" s="131"/>
      <c r="MPV48" s="131"/>
      <c r="MPW48" s="131"/>
      <c r="MPX48" s="131"/>
      <c r="MPY48" s="131"/>
      <c r="MPZ48" s="131"/>
      <c r="MQA48" s="131"/>
      <c r="MQB48" s="131"/>
      <c r="MQC48" s="131"/>
      <c r="MQD48" s="131"/>
      <c r="MQE48" s="131"/>
      <c r="MQF48" s="131"/>
      <c r="MQG48" s="131"/>
      <c r="MQH48" s="131"/>
      <c r="MQI48" s="131"/>
      <c r="MQJ48" s="131"/>
      <c r="MQK48" s="131"/>
      <c r="MQL48" s="131"/>
      <c r="MQM48" s="131"/>
      <c r="MQN48" s="131"/>
      <c r="MQO48" s="131"/>
      <c r="MQP48" s="131"/>
      <c r="MQQ48" s="131"/>
      <c r="MQR48" s="131"/>
      <c r="MQS48" s="131"/>
      <c r="MQT48" s="131"/>
      <c r="MQU48" s="131"/>
      <c r="MQV48" s="131"/>
      <c r="MQW48" s="131"/>
      <c r="MQX48" s="131"/>
      <c r="MQY48" s="131"/>
      <c r="MQZ48" s="131"/>
      <c r="MRA48" s="131"/>
      <c r="MRB48" s="131"/>
      <c r="MRC48" s="131"/>
      <c r="MRD48" s="131"/>
      <c r="MRE48" s="131"/>
      <c r="MRF48" s="131"/>
      <c r="MRG48" s="131"/>
      <c r="MRH48" s="131"/>
      <c r="MRI48" s="131"/>
      <c r="MRJ48" s="131"/>
      <c r="MRK48" s="131"/>
      <c r="MRL48" s="131"/>
      <c r="MRM48" s="131"/>
      <c r="MRN48" s="131"/>
      <c r="MRO48" s="131"/>
      <c r="MRP48" s="131"/>
      <c r="MRQ48" s="131"/>
      <c r="MRR48" s="131"/>
      <c r="MRS48" s="131"/>
      <c r="MRT48" s="131"/>
      <c r="MRU48" s="131"/>
      <c r="MRV48" s="131"/>
      <c r="MRW48" s="131"/>
      <c r="MRX48" s="131"/>
      <c r="MRY48" s="131"/>
      <c r="MRZ48" s="131"/>
      <c r="MSA48" s="131"/>
      <c r="MSB48" s="131"/>
      <c r="MSC48" s="131"/>
      <c r="MSD48" s="131"/>
      <c r="MSE48" s="131"/>
      <c r="MSF48" s="131"/>
      <c r="MSG48" s="131"/>
      <c r="MSH48" s="131"/>
      <c r="MSI48" s="131"/>
      <c r="MSJ48" s="131"/>
      <c r="MSK48" s="131"/>
      <c r="MSL48" s="131"/>
      <c r="MSM48" s="131"/>
      <c r="MSN48" s="131"/>
      <c r="MSO48" s="131"/>
      <c r="MSP48" s="131"/>
      <c r="MSQ48" s="131"/>
      <c r="MSR48" s="131"/>
      <c r="MSS48" s="131"/>
      <c r="MST48" s="131"/>
      <c r="MSU48" s="131"/>
      <c r="MSV48" s="131"/>
      <c r="MSW48" s="131"/>
      <c r="MSX48" s="131"/>
      <c r="MSY48" s="131"/>
      <c r="MSZ48" s="131"/>
      <c r="MTA48" s="131"/>
      <c r="MTB48" s="131"/>
      <c r="MTC48" s="131"/>
      <c r="MTD48" s="131"/>
      <c r="MTE48" s="131"/>
      <c r="MTF48" s="131"/>
      <c r="MTG48" s="131"/>
      <c r="MTH48" s="131"/>
      <c r="MTI48" s="131"/>
      <c r="MTJ48" s="131"/>
      <c r="MTK48" s="131"/>
      <c r="MTL48" s="131"/>
      <c r="MTM48" s="131"/>
      <c r="MTN48" s="131"/>
      <c r="MTO48" s="131"/>
      <c r="MTP48" s="131"/>
      <c r="MTQ48" s="131"/>
      <c r="MTR48" s="131"/>
      <c r="MTS48" s="131"/>
      <c r="MTT48" s="131"/>
      <c r="MTU48" s="131"/>
      <c r="MTV48" s="131"/>
      <c r="MTW48" s="131"/>
      <c r="MTX48" s="131"/>
      <c r="MTY48" s="131"/>
      <c r="MTZ48" s="131"/>
      <c r="MUA48" s="131"/>
      <c r="MUB48" s="131"/>
      <c r="MUC48" s="131"/>
      <c r="MUD48" s="131"/>
      <c r="MUE48" s="131"/>
      <c r="MUF48" s="131"/>
      <c r="MUG48" s="131"/>
      <c r="MUH48" s="131"/>
      <c r="MUI48" s="131"/>
      <c r="MUJ48" s="131"/>
      <c r="MUK48" s="131"/>
      <c r="MUL48" s="131"/>
      <c r="MUM48" s="131"/>
      <c r="MUN48" s="131"/>
      <c r="MUO48" s="131"/>
      <c r="MUP48" s="131"/>
      <c r="MUQ48" s="131"/>
      <c r="MUR48" s="131"/>
      <c r="MUS48" s="131"/>
      <c r="MUT48" s="131"/>
      <c r="MUU48" s="131"/>
      <c r="MUV48" s="131"/>
      <c r="MUW48" s="131"/>
      <c r="MUX48" s="131"/>
      <c r="MUY48" s="131"/>
      <c r="MUZ48" s="131"/>
      <c r="MVA48" s="131"/>
      <c r="MVB48" s="131"/>
      <c r="MVC48" s="131"/>
      <c r="MVD48" s="131"/>
      <c r="MVE48" s="131"/>
      <c r="MVF48" s="131"/>
      <c r="MVG48" s="131"/>
      <c r="MVH48" s="131"/>
      <c r="MVI48" s="131"/>
      <c r="MVJ48" s="131"/>
      <c r="MVK48" s="131"/>
      <c r="MVL48" s="131"/>
      <c r="MVM48" s="131"/>
      <c r="MVN48" s="131"/>
      <c r="MVO48" s="131"/>
      <c r="MVP48" s="131"/>
      <c r="MVQ48" s="131"/>
      <c r="MVR48" s="131"/>
      <c r="MVS48" s="131"/>
      <c r="MVT48" s="131"/>
      <c r="MVU48" s="131"/>
      <c r="MVV48" s="131"/>
      <c r="MVW48" s="131"/>
      <c r="MVX48" s="131"/>
      <c r="MVY48" s="131"/>
      <c r="MVZ48" s="131"/>
      <c r="MWA48" s="131"/>
      <c r="MWB48" s="131"/>
      <c r="MWC48" s="131"/>
      <c r="MWD48" s="131"/>
      <c r="MWE48" s="131"/>
      <c r="MWF48" s="131"/>
      <c r="MWG48" s="131"/>
      <c r="MWH48" s="131"/>
      <c r="MWI48" s="131"/>
      <c r="MWJ48" s="131"/>
      <c r="MWK48" s="131"/>
      <c r="MWL48" s="131"/>
      <c r="MWM48" s="131"/>
      <c r="MWN48" s="131"/>
      <c r="MWO48" s="131"/>
      <c r="MWP48" s="131"/>
      <c r="MWQ48" s="131"/>
      <c r="MWR48" s="131"/>
      <c r="MWS48" s="131"/>
      <c r="MWT48" s="131"/>
      <c r="MWU48" s="131"/>
      <c r="MWV48" s="131"/>
      <c r="MWW48" s="131"/>
      <c r="MWX48" s="131"/>
      <c r="MWY48" s="131"/>
      <c r="MWZ48" s="131"/>
      <c r="MXA48" s="131"/>
      <c r="MXB48" s="131"/>
      <c r="MXC48" s="131"/>
      <c r="MXD48" s="131"/>
      <c r="MXE48" s="131"/>
      <c r="MXF48" s="131"/>
      <c r="MXG48" s="131"/>
      <c r="MXH48" s="131"/>
      <c r="MXI48" s="131"/>
      <c r="MXJ48" s="131"/>
      <c r="MXK48" s="131"/>
      <c r="MXL48" s="131"/>
      <c r="MXM48" s="131"/>
      <c r="MXN48" s="131"/>
      <c r="MXO48" s="131"/>
      <c r="MXP48" s="131"/>
      <c r="MXQ48" s="131"/>
      <c r="MXR48" s="131"/>
      <c r="MXS48" s="131"/>
      <c r="MXT48" s="131"/>
      <c r="MXU48" s="131"/>
      <c r="MXV48" s="131"/>
      <c r="MXW48" s="131"/>
      <c r="MXX48" s="131"/>
      <c r="MXY48" s="131"/>
      <c r="MXZ48" s="131"/>
      <c r="MYA48" s="131"/>
      <c r="MYB48" s="131"/>
      <c r="MYC48" s="131"/>
      <c r="MYD48" s="131"/>
      <c r="MYE48" s="131"/>
      <c r="MYF48" s="131"/>
      <c r="MYG48" s="131"/>
      <c r="MYH48" s="131"/>
      <c r="MYI48" s="131"/>
      <c r="MYJ48" s="131"/>
      <c r="MYK48" s="131"/>
      <c r="MYL48" s="131"/>
      <c r="MYM48" s="131"/>
      <c r="MYN48" s="131"/>
      <c r="MYO48" s="131"/>
      <c r="MYP48" s="131"/>
      <c r="MYQ48" s="131"/>
      <c r="MYR48" s="131"/>
      <c r="MYS48" s="131"/>
      <c r="MYT48" s="131"/>
      <c r="MYU48" s="131"/>
      <c r="MYV48" s="131"/>
      <c r="MYW48" s="131"/>
      <c r="MYX48" s="131"/>
      <c r="MYY48" s="131"/>
      <c r="MYZ48" s="131"/>
      <c r="MZA48" s="131"/>
      <c r="MZB48" s="131"/>
      <c r="MZC48" s="131"/>
      <c r="MZD48" s="131"/>
      <c r="MZE48" s="131"/>
      <c r="MZF48" s="131"/>
      <c r="MZG48" s="131"/>
      <c r="MZH48" s="131"/>
      <c r="MZI48" s="131"/>
      <c r="MZJ48" s="131"/>
      <c r="MZK48" s="131"/>
      <c r="MZL48" s="131"/>
      <c r="MZM48" s="131"/>
      <c r="MZN48" s="131"/>
      <c r="MZO48" s="131"/>
      <c r="MZP48" s="131"/>
      <c r="MZQ48" s="131"/>
      <c r="MZR48" s="131"/>
      <c r="MZS48" s="131"/>
      <c r="MZT48" s="131"/>
      <c r="MZU48" s="131"/>
      <c r="MZV48" s="131"/>
      <c r="MZW48" s="131"/>
      <c r="MZX48" s="131"/>
      <c r="MZY48" s="131"/>
      <c r="MZZ48" s="131"/>
      <c r="NAA48" s="131"/>
      <c r="NAB48" s="131"/>
      <c r="NAC48" s="131"/>
      <c r="NAD48" s="131"/>
      <c r="NAE48" s="131"/>
      <c r="NAF48" s="131"/>
      <c r="NAG48" s="131"/>
      <c r="NAH48" s="131"/>
      <c r="NAI48" s="131"/>
      <c r="NAJ48" s="131"/>
      <c r="NAK48" s="131"/>
      <c r="NAL48" s="131"/>
      <c r="NAM48" s="131"/>
      <c r="NAN48" s="131"/>
      <c r="NAO48" s="131"/>
      <c r="NAP48" s="131"/>
      <c r="NAQ48" s="131"/>
      <c r="NAR48" s="131"/>
      <c r="NAS48" s="131"/>
      <c r="NAT48" s="131"/>
      <c r="NAU48" s="131"/>
      <c r="NAV48" s="131"/>
      <c r="NAW48" s="131"/>
      <c r="NAX48" s="131"/>
      <c r="NAY48" s="131"/>
      <c r="NAZ48" s="131"/>
      <c r="NBA48" s="131"/>
      <c r="NBB48" s="131"/>
      <c r="NBC48" s="131"/>
      <c r="NBD48" s="131"/>
      <c r="NBE48" s="131"/>
      <c r="NBF48" s="131"/>
      <c r="NBG48" s="131"/>
      <c r="NBH48" s="131"/>
      <c r="NBI48" s="131"/>
      <c r="NBJ48" s="131"/>
      <c r="NBK48" s="131"/>
      <c r="NBL48" s="131"/>
      <c r="NBM48" s="131"/>
      <c r="NBN48" s="131"/>
      <c r="NBO48" s="131"/>
      <c r="NBP48" s="131"/>
      <c r="NBQ48" s="131"/>
      <c r="NBR48" s="131"/>
      <c r="NBS48" s="131"/>
      <c r="NBT48" s="131"/>
      <c r="NBU48" s="131"/>
      <c r="NBV48" s="131"/>
      <c r="NBW48" s="131"/>
      <c r="NBX48" s="131"/>
      <c r="NBY48" s="131"/>
      <c r="NBZ48" s="131"/>
      <c r="NCA48" s="131"/>
      <c r="NCB48" s="131"/>
      <c r="NCC48" s="131"/>
      <c r="NCD48" s="131"/>
      <c r="NCE48" s="131"/>
      <c r="NCF48" s="131"/>
      <c r="NCG48" s="131"/>
      <c r="NCH48" s="131"/>
      <c r="NCI48" s="131"/>
      <c r="NCJ48" s="131"/>
      <c r="NCK48" s="131"/>
      <c r="NCL48" s="131"/>
      <c r="NCM48" s="131"/>
      <c r="NCN48" s="131"/>
      <c r="NCO48" s="131"/>
      <c r="NCP48" s="131"/>
      <c r="NCQ48" s="131"/>
      <c r="NCR48" s="131"/>
      <c r="NCS48" s="131"/>
      <c r="NCT48" s="131"/>
      <c r="NCU48" s="131"/>
      <c r="NCV48" s="131"/>
      <c r="NCW48" s="131"/>
      <c r="NCX48" s="131"/>
      <c r="NCY48" s="131"/>
      <c r="NCZ48" s="131"/>
      <c r="NDA48" s="131"/>
      <c r="NDB48" s="131"/>
      <c r="NDC48" s="131"/>
      <c r="NDD48" s="131"/>
      <c r="NDE48" s="131"/>
      <c r="NDF48" s="131"/>
      <c r="NDG48" s="131"/>
      <c r="NDH48" s="131"/>
      <c r="NDI48" s="131"/>
      <c r="NDJ48" s="131"/>
      <c r="NDK48" s="131"/>
      <c r="NDL48" s="131"/>
      <c r="NDM48" s="131"/>
      <c r="NDN48" s="131"/>
      <c r="NDO48" s="131"/>
      <c r="NDP48" s="131"/>
      <c r="NDQ48" s="131"/>
      <c r="NDR48" s="131"/>
      <c r="NDS48" s="131"/>
      <c r="NDT48" s="131"/>
      <c r="NDU48" s="131"/>
      <c r="NDV48" s="131"/>
      <c r="NDW48" s="131"/>
      <c r="NDX48" s="131"/>
      <c r="NDY48" s="131"/>
      <c r="NDZ48" s="131"/>
      <c r="NEA48" s="131"/>
      <c r="NEB48" s="131"/>
      <c r="NEC48" s="131"/>
      <c r="NED48" s="131"/>
      <c r="NEE48" s="131"/>
      <c r="NEF48" s="131"/>
      <c r="NEG48" s="131"/>
      <c r="NEH48" s="131"/>
      <c r="NEI48" s="131"/>
      <c r="NEJ48" s="131"/>
      <c r="NEK48" s="131"/>
      <c r="NEL48" s="131"/>
      <c r="NEM48" s="131"/>
      <c r="NEN48" s="131"/>
      <c r="NEO48" s="131"/>
      <c r="NEP48" s="131"/>
      <c r="NEQ48" s="131"/>
      <c r="NER48" s="131"/>
      <c r="NES48" s="131"/>
      <c r="NET48" s="131"/>
      <c r="NEU48" s="131"/>
      <c r="NEV48" s="131"/>
      <c r="NEW48" s="131"/>
      <c r="NEX48" s="131"/>
      <c r="NEY48" s="131"/>
      <c r="NEZ48" s="131"/>
      <c r="NFA48" s="131"/>
      <c r="NFB48" s="131"/>
      <c r="NFC48" s="131"/>
      <c r="NFD48" s="131"/>
      <c r="NFE48" s="131"/>
      <c r="NFF48" s="131"/>
      <c r="NFG48" s="131"/>
      <c r="NFH48" s="131"/>
      <c r="NFI48" s="131"/>
      <c r="NFJ48" s="131"/>
      <c r="NFK48" s="131"/>
      <c r="NFL48" s="131"/>
      <c r="NFM48" s="131"/>
      <c r="NFN48" s="131"/>
      <c r="NFO48" s="131"/>
      <c r="NFP48" s="131"/>
      <c r="NFQ48" s="131"/>
      <c r="NFR48" s="131"/>
      <c r="NFS48" s="131"/>
      <c r="NFT48" s="131"/>
      <c r="NFU48" s="131"/>
      <c r="NFV48" s="131"/>
      <c r="NFW48" s="131"/>
      <c r="NFX48" s="131"/>
      <c r="NFY48" s="131"/>
      <c r="NFZ48" s="131"/>
      <c r="NGA48" s="131"/>
      <c r="NGB48" s="131"/>
      <c r="NGC48" s="131"/>
      <c r="NGD48" s="131"/>
      <c r="NGE48" s="131"/>
      <c r="NGF48" s="131"/>
      <c r="NGG48" s="131"/>
      <c r="NGH48" s="131"/>
      <c r="NGI48" s="131"/>
      <c r="NGJ48" s="131"/>
      <c r="NGK48" s="131"/>
      <c r="NGL48" s="131"/>
      <c r="NGM48" s="131"/>
      <c r="NGN48" s="131"/>
      <c r="NGO48" s="131"/>
      <c r="NGP48" s="131"/>
      <c r="NGQ48" s="131"/>
      <c r="NGR48" s="131"/>
      <c r="NGS48" s="131"/>
      <c r="NGT48" s="131"/>
      <c r="NGU48" s="131"/>
      <c r="NGV48" s="131"/>
      <c r="NGW48" s="131"/>
      <c r="NGX48" s="131"/>
      <c r="NGY48" s="131"/>
      <c r="NGZ48" s="131"/>
      <c r="NHA48" s="131"/>
      <c r="NHB48" s="131"/>
      <c r="NHC48" s="131"/>
      <c r="NHD48" s="131"/>
      <c r="NHE48" s="131"/>
      <c r="NHF48" s="131"/>
      <c r="NHG48" s="131"/>
      <c r="NHH48" s="131"/>
      <c r="NHI48" s="131"/>
      <c r="NHJ48" s="131"/>
      <c r="NHK48" s="131"/>
      <c r="NHL48" s="131"/>
      <c r="NHM48" s="131"/>
      <c r="NHN48" s="131"/>
      <c r="NHO48" s="131"/>
      <c r="NHP48" s="131"/>
      <c r="NHQ48" s="131"/>
      <c r="NHR48" s="131"/>
      <c r="NHS48" s="131"/>
      <c r="NHT48" s="131"/>
      <c r="NHU48" s="131"/>
      <c r="NHV48" s="131"/>
      <c r="NHW48" s="131"/>
      <c r="NHX48" s="131"/>
      <c r="NHY48" s="131"/>
      <c r="NHZ48" s="131"/>
      <c r="NIA48" s="131"/>
      <c r="NIB48" s="131"/>
      <c r="NIC48" s="131"/>
      <c r="NID48" s="131"/>
      <c r="NIE48" s="131"/>
      <c r="NIF48" s="131"/>
      <c r="NIG48" s="131"/>
      <c r="NIH48" s="131"/>
      <c r="NII48" s="131"/>
      <c r="NIJ48" s="131"/>
      <c r="NIK48" s="131"/>
      <c r="NIL48" s="131"/>
      <c r="NIM48" s="131"/>
      <c r="NIN48" s="131"/>
      <c r="NIO48" s="131"/>
      <c r="NIP48" s="131"/>
      <c r="NIQ48" s="131"/>
      <c r="NIR48" s="131"/>
      <c r="NIS48" s="131"/>
      <c r="NIT48" s="131"/>
      <c r="NIU48" s="131"/>
      <c r="NIV48" s="131"/>
      <c r="NIW48" s="131"/>
      <c r="NIX48" s="131"/>
      <c r="NIY48" s="131"/>
      <c r="NIZ48" s="131"/>
      <c r="NJA48" s="131"/>
      <c r="NJB48" s="131"/>
      <c r="NJC48" s="131"/>
      <c r="NJD48" s="131"/>
      <c r="NJE48" s="131"/>
      <c r="NJF48" s="131"/>
      <c r="NJG48" s="131"/>
      <c r="NJH48" s="131"/>
      <c r="NJI48" s="131"/>
      <c r="NJJ48" s="131"/>
      <c r="NJK48" s="131"/>
      <c r="NJL48" s="131"/>
      <c r="NJM48" s="131"/>
      <c r="NJN48" s="131"/>
      <c r="NJO48" s="131"/>
      <c r="NJP48" s="131"/>
      <c r="NJQ48" s="131"/>
      <c r="NJR48" s="131"/>
      <c r="NJS48" s="131"/>
      <c r="NJT48" s="131"/>
      <c r="NJU48" s="131"/>
      <c r="NJV48" s="131"/>
      <c r="NJW48" s="131"/>
      <c r="NJX48" s="131"/>
      <c r="NJY48" s="131"/>
      <c r="NJZ48" s="131"/>
      <c r="NKA48" s="131"/>
      <c r="NKB48" s="131"/>
      <c r="NKC48" s="131"/>
      <c r="NKD48" s="131"/>
      <c r="NKE48" s="131"/>
      <c r="NKF48" s="131"/>
      <c r="NKG48" s="131"/>
      <c r="NKH48" s="131"/>
      <c r="NKI48" s="131"/>
      <c r="NKJ48" s="131"/>
      <c r="NKK48" s="131"/>
      <c r="NKL48" s="131"/>
      <c r="NKM48" s="131"/>
      <c r="NKN48" s="131"/>
      <c r="NKO48" s="131"/>
      <c r="NKP48" s="131"/>
      <c r="NKQ48" s="131"/>
      <c r="NKR48" s="131"/>
      <c r="NKS48" s="131"/>
      <c r="NKT48" s="131"/>
      <c r="NKU48" s="131"/>
      <c r="NKV48" s="131"/>
      <c r="NKW48" s="131"/>
      <c r="NKX48" s="131"/>
      <c r="NKY48" s="131"/>
      <c r="NKZ48" s="131"/>
      <c r="NLA48" s="131"/>
      <c r="NLB48" s="131"/>
      <c r="NLC48" s="131"/>
      <c r="NLD48" s="131"/>
      <c r="NLE48" s="131"/>
      <c r="NLF48" s="131"/>
      <c r="NLG48" s="131"/>
      <c r="NLH48" s="131"/>
      <c r="NLI48" s="131"/>
      <c r="NLJ48" s="131"/>
      <c r="NLK48" s="131"/>
      <c r="NLL48" s="131"/>
      <c r="NLM48" s="131"/>
      <c r="NLN48" s="131"/>
      <c r="NLO48" s="131"/>
      <c r="NLP48" s="131"/>
      <c r="NLQ48" s="131"/>
      <c r="NLR48" s="131"/>
      <c r="NLS48" s="131"/>
      <c r="NLT48" s="131"/>
      <c r="NLU48" s="131"/>
      <c r="NLV48" s="131"/>
      <c r="NLW48" s="131"/>
      <c r="NLX48" s="131"/>
      <c r="NLY48" s="131"/>
      <c r="NLZ48" s="131"/>
      <c r="NMA48" s="131"/>
      <c r="NMB48" s="131"/>
      <c r="NMC48" s="131"/>
      <c r="NMD48" s="131"/>
      <c r="NME48" s="131"/>
      <c r="NMF48" s="131"/>
      <c r="NMG48" s="131"/>
      <c r="NMH48" s="131"/>
      <c r="NMI48" s="131"/>
      <c r="NMJ48" s="131"/>
      <c r="NMK48" s="131"/>
      <c r="NML48" s="131"/>
      <c r="NMM48" s="131"/>
      <c r="NMN48" s="131"/>
      <c r="NMO48" s="131"/>
      <c r="NMP48" s="131"/>
      <c r="NMQ48" s="131"/>
      <c r="NMR48" s="131"/>
      <c r="NMS48" s="131"/>
      <c r="NMT48" s="131"/>
      <c r="NMU48" s="131"/>
      <c r="NMV48" s="131"/>
      <c r="NMW48" s="131"/>
      <c r="NMX48" s="131"/>
      <c r="NMY48" s="131"/>
      <c r="NMZ48" s="131"/>
      <c r="NNA48" s="131"/>
      <c r="NNB48" s="131"/>
      <c r="NNC48" s="131"/>
      <c r="NND48" s="131"/>
      <c r="NNE48" s="131"/>
      <c r="NNF48" s="131"/>
      <c r="NNG48" s="131"/>
      <c r="NNH48" s="131"/>
      <c r="NNI48" s="131"/>
      <c r="NNJ48" s="131"/>
      <c r="NNK48" s="131"/>
      <c r="NNL48" s="131"/>
      <c r="NNM48" s="131"/>
      <c r="NNN48" s="131"/>
      <c r="NNO48" s="131"/>
      <c r="NNP48" s="131"/>
      <c r="NNQ48" s="131"/>
      <c r="NNR48" s="131"/>
      <c r="NNS48" s="131"/>
      <c r="NNT48" s="131"/>
      <c r="NNU48" s="131"/>
      <c r="NNV48" s="131"/>
      <c r="NNW48" s="131"/>
      <c r="NNX48" s="131"/>
      <c r="NNY48" s="131"/>
      <c r="NNZ48" s="131"/>
      <c r="NOA48" s="131"/>
      <c r="NOB48" s="131"/>
      <c r="NOC48" s="131"/>
      <c r="NOD48" s="131"/>
      <c r="NOE48" s="131"/>
      <c r="NOF48" s="131"/>
      <c r="NOG48" s="131"/>
      <c r="NOH48" s="131"/>
      <c r="NOI48" s="131"/>
      <c r="NOJ48" s="131"/>
      <c r="NOK48" s="131"/>
      <c r="NOL48" s="131"/>
      <c r="NOM48" s="131"/>
      <c r="NON48" s="131"/>
      <c r="NOO48" s="131"/>
      <c r="NOP48" s="131"/>
      <c r="NOQ48" s="131"/>
      <c r="NOR48" s="131"/>
      <c r="NOS48" s="131"/>
      <c r="NOT48" s="131"/>
      <c r="NOU48" s="131"/>
      <c r="NOV48" s="131"/>
      <c r="NOW48" s="131"/>
      <c r="NOX48" s="131"/>
      <c r="NOY48" s="131"/>
      <c r="NOZ48" s="131"/>
      <c r="NPA48" s="131"/>
      <c r="NPB48" s="131"/>
      <c r="NPC48" s="131"/>
      <c r="NPD48" s="131"/>
      <c r="NPE48" s="131"/>
      <c r="NPF48" s="131"/>
      <c r="NPG48" s="131"/>
      <c r="NPH48" s="131"/>
      <c r="NPI48" s="131"/>
      <c r="NPJ48" s="131"/>
      <c r="NPK48" s="131"/>
      <c r="NPL48" s="131"/>
      <c r="NPM48" s="131"/>
      <c r="NPN48" s="131"/>
      <c r="NPO48" s="131"/>
      <c r="NPP48" s="131"/>
      <c r="NPQ48" s="131"/>
      <c r="NPR48" s="131"/>
      <c r="NPS48" s="131"/>
      <c r="NPT48" s="131"/>
      <c r="NPU48" s="131"/>
      <c r="NPV48" s="131"/>
      <c r="NPW48" s="131"/>
      <c r="NPX48" s="131"/>
      <c r="NPY48" s="131"/>
      <c r="NPZ48" s="131"/>
      <c r="NQA48" s="131"/>
      <c r="NQB48" s="131"/>
      <c r="NQC48" s="131"/>
      <c r="NQD48" s="131"/>
      <c r="NQE48" s="131"/>
      <c r="NQF48" s="131"/>
      <c r="NQG48" s="131"/>
      <c r="NQH48" s="131"/>
      <c r="NQI48" s="131"/>
      <c r="NQJ48" s="131"/>
      <c r="NQK48" s="131"/>
      <c r="NQL48" s="131"/>
      <c r="NQM48" s="131"/>
      <c r="NQN48" s="131"/>
      <c r="NQO48" s="131"/>
      <c r="NQP48" s="131"/>
      <c r="NQQ48" s="131"/>
      <c r="NQR48" s="131"/>
      <c r="NQS48" s="131"/>
      <c r="NQT48" s="131"/>
      <c r="NQU48" s="131"/>
      <c r="NQV48" s="131"/>
      <c r="NQW48" s="131"/>
      <c r="NQX48" s="131"/>
      <c r="NQY48" s="131"/>
      <c r="NQZ48" s="131"/>
      <c r="NRA48" s="131"/>
      <c r="NRB48" s="131"/>
      <c r="NRC48" s="131"/>
      <c r="NRD48" s="131"/>
      <c r="NRE48" s="131"/>
      <c r="NRF48" s="131"/>
      <c r="NRG48" s="131"/>
      <c r="NRH48" s="131"/>
      <c r="NRI48" s="131"/>
      <c r="NRJ48" s="131"/>
      <c r="NRK48" s="131"/>
      <c r="NRL48" s="131"/>
      <c r="NRM48" s="131"/>
      <c r="NRN48" s="131"/>
      <c r="NRO48" s="131"/>
      <c r="NRP48" s="131"/>
      <c r="NRQ48" s="131"/>
      <c r="NRR48" s="131"/>
      <c r="NRS48" s="131"/>
      <c r="NRT48" s="131"/>
      <c r="NRU48" s="131"/>
      <c r="NRV48" s="131"/>
      <c r="NRW48" s="131"/>
      <c r="NRX48" s="131"/>
      <c r="NRY48" s="131"/>
      <c r="NRZ48" s="131"/>
      <c r="NSA48" s="131"/>
      <c r="NSB48" s="131"/>
      <c r="NSC48" s="131"/>
      <c r="NSD48" s="131"/>
      <c r="NSE48" s="131"/>
      <c r="NSF48" s="131"/>
      <c r="NSG48" s="131"/>
      <c r="NSH48" s="131"/>
      <c r="NSI48" s="131"/>
      <c r="NSJ48" s="131"/>
      <c r="NSK48" s="131"/>
      <c r="NSL48" s="131"/>
      <c r="NSM48" s="131"/>
      <c r="NSN48" s="131"/>
      <c r="NSO48" s="131"/>
      <c r="NSP48" s="131"/>
      <c r="NSQ48" s="131"/>
      <c r="NSR48" s="131"/>
      <c r="NSS48" s="131"/>
      <c r="NST48" s="131"/>
      <c r="NSU48" s="131"/>
      <c r="NSV48" s="131"/>
      <c r="NSW48" s="131"/>
      <c r="NSX48" s="131"/>
      <c r="NSY48" s="131"/>
      <c r="NSZ48" s="131"/>
      <c r="NTA48" s="131"/>
      <c r="NTB48" s="131"/>
      <c r="NTC48" s="131"/>
      <c r="NTD48" s="131"/>
      <c r="NTE48" s="131"/>
      <c r="NTF48" s="131"/>
      <c r="NTG48" s="131"/>
      <c r="NTH48" s="131"/>
      <c r="NTI48" s="131"/>
      <c r="NTJ48" s="131"/>
      <c r="NTK48" s="131"/>
      <c r="NTL48" s="131"/>
      <c r="NTM48" s="131"/>
      <c r="NTN48" s="131"/>
      <c r="NTO48" s="131"/>
      <c r="NTP48" s="131"/>
      <c r="NTQ48" s="131"/>
      <c r="NTR48" s="131"/>
      <c r="NTS48" s="131"/>
      <c r="NTT48" s="131"/>
      <c r="NTU48" s="131"/>
      <c r="NTV48" s="131"/>
      <c r="NTW48" s="131"/>
      <c r="NTX48" s="131"/>
      <c r="NTY48" s="131"/>
      <c r="NTZ48" s="131"/>
      <c r="NUA48" s="131"/>
      <c r="NUB48" s="131"/>
      <c r="NUC48" s="131"/>
      <c r="NUD48" s="131"/>
      <c r="NUE48" s="131"/>
      <c r="NUF48" s="131"/>
      <c r="NUG48" s="131"/>
      <c r="NUH48" s="131"/>
      <c r="NUI48" s="131"/>
      <c r="NUJ48" s="131"/>
      <c r="NUK48" s="131"/>
      <c r="NUL48" s="131"/>
      <c r="NUM48" s="131"/>
      <c r="NUN48" s="131"/>
      <c r="NUO48" s="131"/>
      <c r="NUP48" s="131"/>
      <c r="NUQ48" s="131"/>
      <c r="NUR48" s="131"/>
      <c r="NUS48" s="131"/>
      <c r="NUT48" s="131"/>
      <c r="NUU48" s="131"/>
      <c r="NUV48" s="131"/>
      <c r="NUW48" s="131"/>
      <c r="NUX48" s="131"/>
      <c r="NUY48" s="131"/>
      <c r="NUZ48" s="131"/>
      <c r="NVA48" s="131"/>
      <c r="NVB48" s="131"/>
      <c r="NVC48" s="131"/>
      <c r="NVD48" s="131"/>
      <c r="NVE48" s="131"/>
      <c r="NVF48" s="131"/>
      <c r="NVG48" s="131"/>
      <c r="NVH48" s="131"/>
      <c r="NVI48" s="131"/>
      <c r="NVJ48" s="131"/>
      <c r="NVK48" s="131"/>
      <c r="NVL48" s="131"/>
      <c r="NVM48" s="131"/>
      <c r="NVN48" s="131"/>
      <c r="NVO48" s="131"/>
      <c r="NVP48" s="131"/>
      <c r="NVQ48" s="131"/>
      <c r="NVR48" s="131"/>
      <c r="NVS48" s="131"/>
      <c r="NVT48" s="131"/>
      <c r="NVU48" s="131"/>
      <c r="NVV48" s="131"/>
      <c r="NVW48" s="131"/>
      <c r="NVX48" s="131"/>
      <c r="NVY48" s="131"/>
      <c r="NVZ48" s="131"/>
      <c r="NWA48" s="131"/>
      <c r="NWB48" s="131"/>
      <c r="NWC48" s="131"/>
      <c r="NWD48" s="131"/>
      <c r="NWE48" s="131"/>
      <c r="NWF48" s="131"/>
      <c r="NWG48" s="131"/>
      <c r="NWH48" s="131"/>
      <c r="NWI48" s="131"/>
      <c r="NWJ48" s="131"/>
      <c r="NWK48" s="131"/>
      <c r="NWL48" s="131"/>
      <c r="NWM48" s="131"/>
      <c r="NWN48" s="131"/>
      <c r="NWO48" s="131"/>
      <c r="NWP48" s="131"/>
      <c r="NWQ48" s="131"/>
      <c r="NWR48" s="131"/>
      <c r="NWS48" s="131"/>
      <c r="NWT48" s="131"/>
      <c r="NWU48" s="131"/>
      <c r="NWV48" s="131"/>
      <c r="NWW48" s="131"/>
      <c r="NWX48" s="131"/>
      <c r="NWY48" s="131"/>
      <c r="NWZ48" s="131"/>
      <c r="NXA48" s="131"/>
      <c r="NXB48" s="131"/>
      <c r="NXC48" s="131"/>
      <c r="NXD48" s="131"/>
      <c r="NXE48" s="131"/>
      <c r="NXF48" s="131"/>
      <c r="NXG48" s="131"/>
      <c r="NXH48" s="131"/>
      <c r="NXI48" s="131"/>
      <c r="NXJ48" s="131"/>
      <c r="NXK48" s="131"/>
      <c r="NXL48" s="131"/>
      <c r="NXM48" s="131"/>
      <c r="NXN48" s="131"/>
      <c r="NXO48" s="131"/>
      <c r="NXP48" s="131"/>
      <c r="NXQ48" s="131"/>
      <c r="NXR48" s="131"/>
      <c r="NXS48" s="131"/>
      <c r="NXT48" s="131"/>
      <c r="NXU48" s="131"/>
      <c r="NXV48" s="131"/>
      <c r="NXW48" s="131"/>
      <c r="NXX48" s="131"/>
      <c r="NXY48" s="131"/>
      <c r="NXZ48" s="131"/>
      <c r="NYA48" s="131"/>
      <c r="NYB48" s="131"/>
      <c r="NYC48" s="131"/>
      <c r="NYD48" s="131"/>
      <c r="NYE48" s="131"/>
      <c r="NYF48" s="131"/>
      <c r="NYG48" s="131"/>
      <c r="NYH48" s="131"/>
      <c r="NYI48" s="131"/>
      <c r="NYJ48" s="131"/>
      <c r="NYK48" s="131"/>
      <c r="NYL48" s="131"/>
      <c r="NYM48" s="131"/>
      <c r="NYN48" s="131"/>
      <c r="NYO48" s="131"/>
      <c r="NYP48" s="131"/>
      <c r="NYQ48" s="131"/>
      <c r="NYR48" s="131"/>
      <c r="NYS48" s="131"/>
      <c r="NYT48" s="131"/>
      <c r="NYU48" s="131"/>
      <c r="NYV48" s="131"/>
      <c r="NYW48" s="131"/>
      <c r="NYX48" s="131"/>
      <c r="NYY48" s="131"/>
      <c r="NYZ48" s="131"/>
      <c r="NZA48" s="131"/>
      <c r="NZB48" s="131"/>
      <c r="NZC48" s="131"/>
      <c r="NZD48" s="131"/>
      <c r="NZE48" s="131"/>
      <c r="NZF48" s="131"/>
      <c r="NZG48" s="131"/>
      <c r="NZH48" s="131"/>
      <c r="NZI48" s="131"/>
      <c r="NZJ48" s="131"/>
      <c r="NZK48" s="131"/>
      <c r="NZL48" s="131"/>
      <c r="NZM48" s="131"/>
      <c r="NZN48" s="131"/>
      <c r="NZO48" s="131"/>
      <c r="NZP48" s="131"/>
      <c r="NZQ48" s="131"/>
      <c r="NZR48" s="131"/>
      <c r="NZS48" s="131"/>
      <c r="NZT48" s="131"/>
      <c r="NZU48" s="131"/>
      <c r="NZV48" s="131"/>
      <c r="NZW48" s="131"/>
      <c r="NZX48" s="131"/>
      <c r="NZY48" s="131"/>
      <c r="NZZ48" s="131"/>
      <c r="OAA48" s="131"/>
      <c r="OAB48" s="131"/>
      <c r="OAC48" s="131"/>
      <c r="OAD48" s="131"/>
      <c r="OAE48" s="131"/>
      <c r="OAF48" s="131"/>
      <c r="OAG48" s="131"/>
      <c r="OAH48" s="131"/>
      <c r="OAI48" s="131"/>
      <c r="OAJ48" s="131"/>
      <c r="OAK48" s="131"/>
      <c r="OAL48" s="131"/>
      <c r="OAM48" s="131"/>
      <c r="OAN48" s="131"/>
      <c r="OAO48" s="131"/>
      <c r="OAP48" s="131"/>
      <c r="OAQ48" s="131"/>
      <c r="OAR48" s="131"/>
      <c r="OAS48" s="131"/>
      <c r="OAT48" s="131"/>
      <c r="OAU48" s="131"/>
      <c r="OAV48" s="131"/>
      <c r="OAW48" s="131"/>
      <c r="OAX48" s="131"/>
      <c r="OAY48" s="131"/>
      <c r="OAZ48" s="131"/>
      <c r="OBA48" s="131"/>
      <c r="OBB48" s="131"/>
      <c r="OBC48" s="131"/>
      <c r="OBD48" s="131"/>
      <c r="OBE48" s="131"/>
      <c r="OBF48" s="131"/>
      <c r="OBG48" s="131"/>
      <c r="OBH48" s="131"/>
      <c r="OBI48" s="131"/>
      <c r="OBJ48" s="131"/>
      <c r="OBK48" s="131"/>
      <c r="OBL48" s="131"/>
      <c r="OBM48" s="131"/>
      <c r="OBN48" s="131"/>
      <c r="OBO48" s="131"/>
      <c r="OBP48" s="131"/>
      <c r="OBQ48" s="131"/>
      <c r="OBR48" s="131"/>
      <c r="OBS48" s="131"/>
      <c r="OBT48" s="131"/>
      <c r="OBU48" s="131"/>
      <c r="OBV48" s="131"/>
      <c r="OBW48" s="131"/>
      <c r="OBX48" s="131"/>
      <c r="OBY48" s="131"/>
      <c r="OBZ48" s="131"/>
      <c r="OCA48" s="131"/>
      <c r="OCB48" s="131"/>
      <c r="OCC48" s="131"/>
      <c r="OCD48" s="131"/>
      <c r="OCE48" s="131"/>
      <c r="OCF48" s="131"/>
      <c r="OCG48" s="131"/>
      <c r="OCH48" s="131"/>
      <c r="OCI48" s="131"/>
      <c r="OCJ48" s="131"/>
      <c r="OCK48" s="131"/>
      <c r="OCL48" s="131"/>
      <c r="OCM48" s="131"/>
      <c r="OCN48" s="131"/>
      <c r="OCO48" s="131"/>
      <c r="OCP48" s="131"/>
      <c r="OCQ48" s="131"/>
      <c r="OCR48" s="131"/>
      <c r="OCS48" s="131"/>
      <c r="OCT48" s="131"/>
      <c r="OCU48" s="131"/>
      <c r="OCV48" s="131"/>
      <c r="OCW48" s="131"/>
      <c r="OCX48" s="131"/>
      <c r="OCY48" s="131"/>
      <c r="OCZ48" s="131"/>
      <c r="ODA48" s="131"/>
      <c r="ODB48" s="131"/>
      <c r="ODC48" s="131"/>
      <c r="ODD48" s="131"/>
      <c r="ODE48" s="131"/>
      <c r="ODF48" s="131"/>
      <c r="ODG48" s="131"/>
      <c r="ODH48" s="131"/>
      <c r="ODI48" s="131"/>
      <c r="ODJ48" s="131"/>
      <c r="ODK48" s="131"/>
      <c r="ODL48" s="131"/>
      <c r="ODM48" s="131"/>
      <c r="ODN48" s="131"/>
      <c r="ODO48" s="131"/>
      <c r="ODP48" s="131"/>
      <c r="ODQ48" s="131"/>
      <c r="ODR48" s="131"/>
      <c r="ODS48" s="131"/>
      <c r="ODT48" s="131"/>
      <c r="ODU48" s="131"/>
      <c r="ODV48" s="131"/>
      <c r="ODW48" s="131"/>
      <c r="ODX48" s="131"/>
      <c r="ODY48" s="131"/>
      <c r="ODZ48" s="131"/>
      <c r="OEA48" s="131"/>
      <c r="OEB48" s="131"/>
      <c r="OEC48" s="131"/>
      <c r="OED48" s="131"/>
      <c r="OEE48" s="131"/>
      <c r="OEF48" s="131"/>
      <c r="OEG48" s="131"/>
      <c r="OEH48" s="131"/>
      <c r="OEI48" s="131"/>
      <c r="OEJ48" s="131"/>
      <c r="OEK48" s="131"/>
      <c r="OEL48" s="131"/>
      <c r="OEM48" s="131"/>
      <c r="OEN48" s="131"/>
      <c r="OEO48" s="131"/>
      <c r="OEP48" s="131"/>
      <c r="OEQ48" s="131"/>
      <c r="OER48" s="131"/>
      <c r="OES48" s="131"/>
      <c r="OET48" s="131"/>
      <c r="OEU48" s="131"/>
      <c r="OEV48" s="131"/>
      <c r="OEW48" s="131"/>
      <c r="OEX48" s="131"/>
      <c r="OEY48" s="131"/>
      <c r="OEZ48" s="131"/>
      <c r="OFA48" s="131"/>
      <c r="OFB48" s="131"/>
      <c r="OFC48" s="131"/>
      <c r="OFD48" s="131"/>
      <c r="OFE48" s="131"/>
      <c r="OFF48" s="131"/>
      <c r="OFG48" s="131"/>
      <c r="OFH48" s="131"/>
      <c r="OFI48" s="131"/>
      <c r="OFJ48" s="131"/>
      <c r="OFK48" s="131"/>
      <c r="OFL48" s="131"/>
      <c r="OFM48" s="131"/>
      <c r="OFN48" s="131"/>
      <c r="OFO48" s="131"/>
      <c r="OFP48" s="131"/>
      <c r="OFQ48" s="131"/>
      <c r="OFR48" s="131"/>
      <c r="OFS48" s="131"/>
      <c r="OFT48" s="131"/>
      <c r="OFU48" s="131"/>
      <c r="OFV48" s="131"/>
      <c r="OFW48" s="131"/>
      <c r="OFX48" s="131"/>
      <c r="OFY48" s="131"/>
      <c r="OFZ48" s="131"/>
      <c r="OGA48" s="131"/>
      <c r="OGB48" s="131"/>
      <c r="OGC48" s="131"/>
      <c r="OGD48" s="131"/>
      <c r="OGE48" s="131"/>
      <c r="OGF48" s="131"/>
      <c r="OGG48" s="131"/>
      <c r="OGH48" s="131"/>
      <c r="OGI48" s="131"/>
      <c r="OGJ48" s="131"/>
      <c r="OGK48" s="131"/>
      <c r="OGL48" s="131"/>
      <c r="OGM48" s="131"/>
      <c r="OGN48" s="131"/>
      <c r="OGO48" s="131"/>
      <c r="OGP48" s="131"/>
      <c r="OGQ48" s="131"/>
      <c r="OGR48" s="131"/>
      <c r="OGS48" s="131"/>
      <c r="OGT48" s="131"/>
      <c r="OGU48" s="131"/>
      <c r="OGV48" s="131"/>
      <c r="OGW48" s="131"/>
      <c r="OGX48" s="131"/>
      <c r="OGY48" s="131"/>
      <c r="OGZ48" s="131"/>
      <c r="OHA48" s="131"/>
      <c r="OHB48" s="131"/>
      <c r="OHC48" s="131"/>
      <c r="OHD48" s="131"/>
      <c r="OHE48" s="131"/>
      <c r="OHF48" s="131"/>
      <c r="OHG48" s="131"/>
      <c r="OHH48" s="131"/>
      <c r="OHI48" s="131"/>
      <c r="OHJ48" s="131"/>
      <c r="OHK48" s="131"/>
      <c r="OHL48" s="131"/>
      <c r="OHM48" s="131"/>
      <c r="OHN48" s="131"/>
      <c r="OHO48" s="131"/>
      <c r="OHP48" s="131"/>
      <c r="OHQ48" s="131"/>
      <c r="OHR48" s="131"/>
      <c r="OHS48" s="131"/>
      <c r="OHT48" s="131"/>
      <c r="OHU48" s="131"/>
      <c r="OHV48" s="131"/>
      <c r="OHW48" s="131"/>
      <c r="OHX48" s="131"/>
      <c r="OHY48" s="131"/>
      <c r="OHZ48" s="131"/>
      <c r="OIA48" s="131"/>
      <c r="OIB48" s="131"/>
      <c r="OIC48" s="131"/>
      <c r="OID48" s="131"/>
      <c r="OIE48" s="131"/>
      <c r="OIF48" s="131"/>
      <c r="OIG48" s="131"/>
      <c r="OIH48" s="131"/>
      <c r="OII48" s="131"/>
      <c r="OIJ48" s="131"/>
      <c r="OIK48" s="131"/>
      <c r="OIL48" s="131"/>
      <c r="OIM48" s="131"/>
      <c r="OIN48" s="131"/>
      <c r="OIO48" s="131"/>
      <c r="OIP48" s="131"/>
      <c r="OIQ48" s="131"/>
      <c r="OIR48" s="131"/>
      <c r="OIS48" s="131"/>
      <c r="OIT48" s="131"/>
      <c r="OIU48" s="131"/>
      <c r="OIV48" s="131"/>
      <c r="OIW48" s="131"/>
      <c r="OIX48" s="131"/>
      <c r="OIY48" s="131"/>
      <c r="OIZ48" s="131"/>
      <c r="OJA48" s="131"/>
      <c r="OJB48" s="131"/>
      <c r="OJC48" s="131"/>
      <c r="OJD48" s="131"/>
      <c r="OJE48" s="131"/>
      <c r="OJF48" s="131"/>
      <c r="OJG48" s="131"/>
      <c r="OJH48" s="131"/>
      <c r="OJI48" s="131"/>
      <c r="OJJ48" s="131"/>
      <c r="OJK48" s="131"/>
      <c r="OJL48" s="131"/>
      <c r="OJM48" s="131"/>
      <c r="OJN48" s="131"/>
      <c r="OJO48" s="131"/>
      <c r="OJP48" s="131"/>
      <c r="OJQ48" s="131"/>
      <c r="OJR48" s="131"/>
      <c r="OJS48" s="131"/>
      <c r="OJT48" s="131"/>
      <c r="OJU48" s="131"/>
      <c r="OJV48" s="131"/>
      <c r="OJW48" s="131"/>
      <c r="OJX48" s="131"/>
      <c r="OJY48" s="131"/>
      <c r="OJZ48" s="131"/>
      <c r="OKA48" s="131"/>
      <c r="OKB48" s="131"/>
      <c r="OKC48" s="131"/>
      <c r="OKD48" s="131"/>
      <c r="OKE48" s="131"/>
      <c r="OKF48" s="131"/>
      <c r="OKG48" s="131"/>
      <c r="OKH48" s="131"/>
      <c r="OKI48" s="131"/>
      <c r="OKJ48" s="131"/>
      <c r="OKK48" s="131"/>
      <c r="OKL48" s="131"/>
      <c r="OKM48" s="131"/>
      <c r="OKN48" s="131"/>
      <c r="OKO48" s="131"/>
      <c r="OKP48" s="131"/>
      <c r="OKQ48" s="131"/>
      <c r="OKR48" s="131"/>
      <c r="OKS48" s="131"/>
      <c r="OKT48" s="131"/>
      <c r="OKU48" s="131"/>
      <c r="OKV48" s="131"/>
      <c r="OKW48" s="131"/>
      <c r="OKX48" s="131"/>
      <c r="OKY48" s="131"/>
      <c r="OKZ48" s="131"/>
      <c r="OLA48" s="131"/>
      <c r="OLB48" s="131"/>
      <c r="OLC48" s="131"/>
      <c r="OLD48" s="131"/>
      <c r="OLE48" s="131"/>
      <c r="OLF48" s="131"/>
      <c r="OLG48" s="131"/>
      <c r="OLH48" s="131"/>
      <c r="OLI48" s="131"/>
      <c r="OLJ48" s="131"/>
      <c r="OLK48" s="131"/>
      <c r="OLL48" s="131"/>
      <c r="OLM48" s="131"/>
      <c r="OLN48" s="131"/>
      <c r="OLO48" s="131"/>
      <c r="OLP48" s="131"/>
      <c r="OLQ48" s="131"/>
      <c r="OLR48" s="131"/>
      <c r="OLS48" s="131"/>
      <c r="OLT48" s="131"/>
      <c r="OLU48" s="131"/>
      <c r="OLV48" s="131"/>
      <c r="OLW48" s="131"/>
      <c r="OLX48" s="131"/>
      <c r="OLY48" s="131"/>
      <c r="OLZ48" s="131"/>
      <c r="OMA48" s="131"/>
      <c r="OMB48" s="131"/>
      <c r="OMC48" s="131"/>
      <c r="OMD48" s="131"/>
      <c r="OME48" s="131"/>
      <c r="OMF48" s="131"/>
      <c r="OMG48" s="131"/>
      <c r="OMH48" s="131"/>
      <c r="OMI48" s="131"/>
      <c r="OMJ48" s="131"/>
      <c r="OMK48" s="131"/>
      <c r="OML48" s="131"/>
      <c r="OMM48" s="131"/>
      <c r="OMN48" s="131"/>
      <c r="OMO48" s="131"/>
      <c r="OMP48" s="131"/>
      <c r="OMQ48" s="131"/>
      <c r="OMR48" s="131"/>
      <c r="OMS48" s="131"/>
      <c r="OMT48" s="131"/>
      <c r="OMU48" s="131"/>
      <c r="OMV48" s="131"/>
      <c r="OMW48" s="131"/>
      <c r="OMX48" s="131"/>
      <c r="OMY48" s="131"/>
      <c r="OMZ48" s="131"/>
      <c r="ONA48" s="131"/>
      <c r="ONB48" s="131"/>
      <c r="ONC48" s="131"/>
      <c r="OND48" s="131"/>
      <c r="ONE48" s="131"/>
      <c r="ONF48" s="131"/>
      <c r="ONG48" s="131"/>
      <c r="ONH48" s="131"/>
      <c r="ONI48" s="131"/>
      <c r="ONJ48" s="131"/>
      <c r="ONK48" s="131"/>
      <c r="ONL48" s="131"/>
      <c r="ONM48" s="131"/>
      <c r="ONN48" s="131"/>
      <c r="ONO48" s="131"/>
      <c r="ONP48" s="131"/>
      <c r="ONQ48" s="131"/>
      <c r="ONR48" s="131"/>
      <c r="ONS48" s="131"/>
      <c r="ONT48" s="131"/>
      <c r="ONU48" s="131"/>
      <c r="ONV48" s="131"/>
      <c r="ONW48" s="131"/>
      <c r="ONX48" s="131"/>
      <c r="ONY48" s="131"/>
      <c r="ONZ48" s="131"/>
      <c r="OOA48" s="131"/>
      <c r="OOB48" s="131"/>
      <c r="OOC48" s="131"/>
      <c r="OOD48" s="131"/>
      <c r="OOE48" s="131"/>
      <c r="OOF48" s="131"/>
      <c r="OOG48" s="131"/>
      <c r="OOH48" s="131"/>
      <c r="OOI48" s="131"/>
      <c r="OOJ48" s="131"/>
      <c r="OOK48" s="131"/>
      <c r="OOL48" s="131"/>
      <c r="OOM48" s="131"/>
      <c r="OON48" s="131"/>
      <c r="OOO48" s="131"/>
      <c r="OOP48" s="131"/>
      <c r="OOQ48" s="131"/>
      <c r="OOR48" s="131"/>
      <c r="OOS48" s="131"/>
      <c r="OOT48" s="131"/>
      <c r="OOU48" s="131"/>
      <c r="OOV48" s="131"/>
      <c r="OOW48" s="131"/>
      <c r="OOX48" s="131"/>
      <c r="OOY48" s="131"/>
      <c r="OOZ48" s="131"/>
      <c r="OPA48" s="131"/>
      <c r="OPB48" s="131"/>
      <c r="OPC48" s="131"/>
      <c r="OPD48" s="131"/>
      <c r="OPE48" s="131"/>
      <c r="OPF48" s="131"/>
      <c r="OPG48" s="131"/>
      <c r="OPH48" s="131"/>
      <c r="OPI48" s="131"/>
      <c r="OPJ48" s="131"/>
      <c r="OPK48" s="131"/>
      <c r="OPL48" s="131"/>
      <c r="OPM48" s="131"/>
      <c r="OPN48" s="131"/>
      <c r="OPO48" s="131"/>
      <c r="OPP48" s="131"/>
      <c r="OPQ48" s="131"/>
      <c r="OPR48" s="131"/>
      <c r="OPS48" s="131"/>
      <c r="OPT48" s="131"/>
      <c r="OPU48" s="131"/>
      <c r="OPV48" s="131"/>
      <c r="OPW48" s="131"/>
      <c r="OPX48" s="131"/>
      <c r="OPY48" s="131"/>
      <c r="OPZ48" s="131"/>
      <c r="OQA48" s="131"/>
      <c r="OQB48" s="131"/>
      <c r="OQC48" s="131"/>
      <c r="OQD48" s="131"/>
      <c r="OQE48" s="131"/>
      <c r="OQF48" s="131"/>
      <c r="OQG48" s="131"/>
      <c r="OQH48" s="131"/>
      <c r="OQI48" s="131"/>
      <c r="OQJ48" s="131"/>
      <c r="OQK48" s="131"/>
      <c r="OQL48" s="131"/>
      <c r="OQM48" s="131"/>
      <c r="OQN48" s="131"/>
      <c r="OQO48" s="131"/>
      <c r="OQP48" s="131"/>
      <c r="OQQ48" s="131"/>
      <c r="OQR48" s="131"/>
      <c r="OQS48" s="131"/>
      <c r="OQT48" s="131"/>
      <c r="OQU48" s="131"/>
      <c r="OQV48" s="131"/>
      <c r="OQW48" s="131"/>
      <c r="OQX48" s="131"/>
      <c r="OQY48" s="131"/>
      <c r="OQZ48" s="131"/>
      <c r="ORA48" s="131"/>
      <c r="ORB48" s="131"/>
      <c r="ORC48" s="131"/>
      <c r="ORD48" s="131"/>
      <c r="ORE48" s="131"/>
      <c r="ORF48" s="131"/>
      <c r="ORG48" s="131"/>
      <c r="ORH48" s="131"/>
      <c r="ORI48" s="131"/>
      <c r="ORJ48" s="131"/>
      <c r="ORK48" s="131"/>
      <c r="ORL48" s="131"/>
      <c r="ORM48" s="131"/>
      <c r="ORN48" s="131"/>
      <c r="ORO48" s="131"/>
      <c r="ORP48" s="131"/>
      <c r="ORQ48" s="131"/>
      <c r="ORR48" s="131"/>
      <c r="ORS48" s="131"/>
      <c r="ORT48" s="131"/>
      <c r="ORU48" s="131"/>
      <c r="ORV48" s="131"/>
      <c r="ORW48" s="131"/>
      <c r="ORX48" s="131"/>
      <c r="ORY48" s="131"/>
      <c r="ORZ48" s="131"/>
      <c r="OSA48" s="131"/>
      <c r="OSB48" s="131"/>
      <c r="OSC48" s="131"/>
      <c r="OSD48" s="131"/>
      <c r="OSE48" s="131"/>
      <c r="OSF48" s="131"/>
      <c r="OSG48" s="131"/>
      <c r="OSH48" s="131"/>
      <c r="OSI48" s="131"/>
      <c r="OSJ48" s="131"/>
      <c r="OSK48" s="131"/>
      <c r="OSL48" s="131"/>
      <c r="OSM48" s="131"/>
      <c r="OSN48" s="131"/>
      <c r="OSO48" s="131"/>
      <c r="OSP48" s="131"/>
      <c r="OSQ48" s="131"/>
      <c r="OSR48" s="131"/>
      <c r="OSS48" s="131"/>
      <c r="OST48" s="131"/>
      <c r="OSU48" s="131"/>
      <c r="OSV48" s="131"/>
      <c r="OSW48" s="131"/>
      <c r="OSX48" s="131"/>
      <c r="OSY48" s="131"/>
      <c r="OSZ48" s="131"/>
      <c r="OTA48" s="131"/>
      <c r="OTB48" s="131"/>
      <c r="OTC48" s="131"/>
      <c r="OTD48" s="131"/>
      <c r="OTE48" s="131"/>
      <c r="OTF48" s="131"/>
      <c r="OTG48" s="131"/>
      <c r="OTH48" s="131"/>
      <c r="OTI48" s="131"/>
      <c r="OTJ48" s="131"/>
      <c r="OTK48" s="131"/>
      <c r="OTL48" s="131"/>
      <c r="OTM48" s="131"/>
      <c r="OTN48" s="131"/>
      <c r="OTO48" s="131"/>
      <c r="OTP48" s="131"/>
      <c r="OTQ48" s="131"/>
      <c r="OTR48" s="131"/>
      <c r="OTS48" s="131"/>
      <c r="OTT48" s="131"/>
      <c r="OTU48" s="131"/>
      <c r="OTV48" s="131"/>
      <c r="OTW48" s="131"/>
      <c r="OTX48" s="131"/>
      <c r="OTY48" s="131"/>
      <c r="OTZ48" s="131"/>
      <c r="OUA48" s="131"/>
      <c r="OUB48" s="131"/>
      <c r="OUC48" s="131"/>
      <c r="OUD48" s="131"/>
      <c r="OUE48" s="131"/>
      <c r="OUF48" s="131"/>
      <c r="OUG48" s="131"/>
      <c r="OUH48" s="131"/>
      <c r="OUI48" s="131"/>
      <c r="OUJ48" s="131"/>
      <c r="OUK48" s="131"/>
      <c r="OUL48" s="131"/>
      <c r="OUM48" s="131"/>
      <c r="OUN48" s="131"/>
      <c r="OUO48" s="131"/>
      <c r="OUP48" s="131"/>
      <c r="OUQ48" s="131"/>
      <c r="OUR48" s="131"/>
      <c r="OUS48" s="131"/>
      <c r="OUT48" s="131"/>
      <c r="OUU48" s="131"/>
      <c r="OUV48" s="131"/>
      <c r="OUW48" s="131"/>
      <c r="OUX48" s="131"/>
      <c r="OUY48" s="131"/>
      <c r="OUZ48" s="131"/>
      <c r="OVA48" s="131"/>
      <c r="OVB48" s="131"/>
      <c r="OVC48" s="131"/>
      <c r="OVD48" s="131"/>
      <c r="OVE48" s="131"/>
      <c r="OVF48" s="131"/>
      <c r="OVG48" s="131"/>
      <c r="OVH48" s="131"/>
      <c r="OVI48" s="131"/>
      <c r="OVJ48" s="131"/>
      <c r="OVK48" s="131"/>
      <c r="OVL48" s="131"/>
      <c r="OVM48" s="131"/>
      <c r="OVN48" s="131"/>
      <c r="OVO48" s="131"/>
      <c r="OVP48" s="131"/>
      <c r="OVQ48" s="131"/>
      <c r="OVR48" s="131"/>
      <c r="OVS48" s="131"/>
      <c r="OVT48" s="131"/>
      <c r="OVU48" s="131"/>
      <c r="OVV48" s="131"/>
      <c r="OVW48" s="131"/>
      <c r="OVX48" s="131"/>
      <c r="OVY48" s="131"/>
      <c r="OVZ48" s="131"/>
      <c r="OWA48" s="131"/>
      <c r="OWB48" s="131"/>
      <c r="OWC48" s="131"/>
      <c r="OWD48" s="131"/>
      <c r="OWE48" s="131"/>
      <c r="OWF48" s="131"/>
      <c r="OWG48" s="131"/>
      <c r="OWH48" s="131"/>
      <c r="OWI48" s="131"/>
      <c r="OWJ48" s="131"/>
      <c r="OWK48" s="131"/>
      <c r="OWL48" s="131"/>
      <c r="OWM48" s="131"/>
      <c r="OWN48" s="131"/>
      <c r="OWO48" s="131"/>
      <c r="OWP48" s="131"/>
      <c r="OWQ48" s="131"/>
      <c r="OWR48" s="131"/>
      <c r="OWS48" s="131"/>
      <c r="OWT48" s="131"/>
      <c r="OWU48" s="131"/>
      <c r="OWV48" s="131"/>
      <c r="OWW48" s="131"/>
      <c r="OWX48" s="131"/>
      <c r="OWY48" s="131"/>
      <c r="OWZ48" s="131"/>
      <c r="OXA48" s="131"/>
      <c r="OXB48" s="131"/>
      <c r="OXC48" s="131"/>
      <c r="OXD48" s="131"/>
      <c r="OXE48" s="131"/>
      <c r="OXF48" s="131"/>
      <c r="OXG48" s="131"/>
      <c r="OXH48" s="131"/>
      <c r="OXI48" s="131"/>
      <c r="OXJ48" s="131"/>
      <c r="OXK48" s="131"/>
      <c r="OXL48" s="131"/>
      <c r="OXM48" s="131"/>
      <c r="OXN48" s="131"/>
      <c r="OXO48" s="131"/>
      <c r="OXP48" s="131"/>
      <c r="OXQ48" s="131"/>
      <c r="OXR48" s="131"/>
      <c r="OXS48" s="131"/>
      <c r="OXT48" s="131"/>
      <c r="OXU48" s="131"/>
      <c r="OXV48" s="131"/>
      <c r="OXW48" s="131"/>
      <c r="OXX48" s="131"/>
      <c r="OXY48" s="131"/>
      <c r="OXZ48" s="131"/>
      <c r="OYA48" s="131"/>
      <c r="OYB48" s="131"/>
      <c r="OYC48" s="131"/>
      <c r="OYD48" s="131"/>
      <c r="OYE48" s="131"/>
      <c r="OYF48" s="131"/>
      <c r="OYG48" s="131"/>
      <c r="OYH48" s="131"/>
      <c r="OYI48" s="131"/>
      <c r="OYJ48" s="131"/>
      <c r="OYK48" s="131"/>
      <c r="OYL48" s="131"/>
      <c r="OYM48" s="131"/>
      <c r="OYN48" s="131"/>
      <c r="OYO48" s="131"/>
      <c r="OYP48" s="131"/>
      <c r="OYQ48" s="131"/>
      <c r="OYR48" s="131"/>
      <c r="OYS48" s="131"/>
      <c r="OYT48" s="131"/>
      <c r="OYU48" s="131"/>
      <c r="OYV48" s="131"/>
      <c r="OYW48" s="131"/>
      <c r="OYX48" s="131"/>
      <c r="OYY48" s="131"/>
      <c r="OYZ48" s="131"/>
      <c r="OZA48" s="131"/>
      <c r="OZB48" s="131"/>
      <c r="OZC48" s="131"/>
      <c r="OZD48" s="131"/>
      <c r="OZE48" s="131"/>
      <c r="OZF48" s="131"/>
      <c r="OZG48" s="131"/>
      <c r="OZH48" s="131"/>
      <c r="OZI48" s="131"/>
      <c r="OZJ48" s="131"/>
      <c r="OZK48" s="131"/>
      <c r="OZL48" s="131"/>
      <c r="OZM48" s="131"/>
      <c r="OZN48" s="131"/>
      <c r="OZO48" s="131"/>
      <c r="OZP48" s="131"/>
      <c r="OZQ48" s="131"/>
      <c r="OZR48" s="131"/>
      <c r="OZS48" s="131"/>
      <c r="OZT48" s="131"/>
      <c r="OZU48" s="131"/>
      <c r="OZV48" s="131"/>
      <c r="OZW48" s="131"/>
      <c r="OZX48" s="131"/>
      <c r="OZY48" s="131"/>
      <c r="OZZ48" s="131"/>
      <c r="PAA48" s="131"/>
      <c r="PAB48" s="131"/>
      <c r="PAC48" s="131"/>
      <c r="PAD48" s="131"/>
      <c r="PAE48" s="131"/>
      <c r="PAF48" s="131"/>
      <c r="PAG48" s="131"/>
      <c r="PAH48" s="131"/>
      <c r="PAI48" s="131"/>
      <c r="PAJ48" s="131"/>
      <c r="PAK48" s="131"/>
      <c r="PAL48" s="131"/>
      <c r="PAM48" s="131"/>
      <c r="PAN48" s="131"/>
      <c r="PAO48" s="131"/>
      <c r="PAP48" s="131"/>
      <c r="PAQ48" s="131"/>
      <c r="PAR48" s="131"/>
      <c r="PAS48" s="131"/>
      <c r="PAT48" s="131"/>
      <c r="PAU48" s="131"/>
      <c r="PAV48" s="131"/>
      <c r="PAW48" s="131"/>
      <c r="PAX48" s="131"/>
      <c r="PAY48" s="131"/>
      <c r="PAZ48" s="131"/>
      <c r="PBA48" s="131"/>
      <c r="PBB48" s="131"/>
      <c r="PBC48" s="131"/>
      <c r="PBD48" s="131"/>
      <c r="PBE48" s="131"/>
      <c r="PBF48" s="131"/>
      <c r="PBG48" s="131"/>
      <c r="PBH48" s="131"/>
      <c r="PBI48" s="131"/>
      <c r="PBJ48" s="131"/>
      <c r="PBK48" s="131"/>
      <c r="PBL48" s="131"/>
      <c r="PBM48" s="131"/>
      <c r="PBN48" s="131"/>
      <c r="PBO48" s="131"/>
      <c r="PBP48" s="131"/>
      <c r="PBQ48" s="131"/>
      <c r="PBR48" s="131"/>
      <c r="PBS48" s="131"/>
      <c r="PBT48" s="131"/>
      <c r="PBU48" s="131"/>
      <c r="PBV48" s="131"/>
      <c r="PBW48" s="131"/>
      <c r="PBX48" s="131"/>
      <c r="PBY48" s="131"/>
      <c r="PBZ48" s="131"/>
      <c r="PCA48" s="131"/>
      <c r="PCB48" s="131"/>
      <c r="PCC48" s="131"/>
      <c r="PCD48" s="131"/>
      <c r="PCE48" s="131"/>
      <c r="PCF48" s="131"/>
      <c r="PCG48" s="131"/>
      <c r="PCH48" s="131"/>
      <c r="PCI48" s="131"/>
      <c r="PCJ48" s="131"/>
      <c r="PCK48" s="131"/>
      <c r="PCL48" s="131"/>
      <c r="PCM48" s="131"/>
      <c r="PCN48" s="131"/>
      <c r="PCO48" s="131"/>
      <c r="PCP48" s="131"/>
      <c r="PCQ48" s="131"/>
      <c r="PCR48" s="131"/>
      <c r="PCS48" s="131"/>
      <c r="PCT48" s="131"/>
      <c r="PCU48" s="131"/>
      <c r="PCV48" s="131"/>
      <c r="PCW48" s="131"/>
      <c r="PCX48" s="131"/>
      <c r="PCY48" s="131"/>
      <c r="PCZ48" s="131"/>
      <c r="PDA48" s="131"/>
      <c r="PDB48" s="131"/>
      <c r="PDC48" s="131"/>
      <c r="PDD48" s="131"/>
      <c r="PDE48" s="131"/>
      <c r="PDF48" s="131"/>
      <c r="PDG48" s="131"/>
      <c r="PDH48" s="131"/>
      <c r="PDI48" s="131"/>
      <c r="PDJ48" s="131"/>
      <c r="PDK48" s="131"/>
      <c r="PDL48" s="131"/>
      <c r="PDM48" s="131"/>
      <c r="PDN48" s="131"/>
      <c r="PDO48" s="131"/>
      <c r="PDP48" s="131"/>
      <c r="PDQ48" s="131"/>
      <c r="PDR48" s="131"/>
      <c r="PDS48" s="131"/>
      <c r="PDT48" s="131"/>
      <c r="PDU48" s="131"/>
      <c r="PDV48" s="131"/>
      <c r="PDW48" s="131"/>
      <c r="PDX48" s="131"/>
      <c r="PDY48" s="131"/>
      <c r="PDZ48" s="131"/>
      <c r="PEA48" s="131"/>
      <c r="PEB48" s="131"/>
      <c r="PEC48" s="131"/>
      <c r="PED48" s="131"/>
      <c r="PEE48" s="131"/>
      <c r="PEF48" s="131"/>
      <c r="PEG48" s="131"/>
      <c r="PEH48" s="131"/>
      <c r="PEI48" s="131"/>
      <c r="PEJ48" s="131"/>
      <c r="PEK48" s="131"/>
      <c r="PEL48" s="131"/>
      <c r="PEM48" s="131"/>
      <c r="PEN48" s="131"/>
      <c r="PEO48" s="131"/>
      <c r="PEP48" s="131"/>
      <c r="PEQ48" s="131"/>
      <c r="PER48" s="131"/>
      <c r="PES48" s="131"/>
      <c r="PET48" s="131"/>
      <c r="PEU48" s="131"/>
      <c r="PEV48" s="131"/>
      <c r="PEW48" s="131"/>
      <c r="PEX48" s="131"/>
      <c r="PEY48" s="131"/>
      <c r="PEZ48" s="131"/>
      <c r="PFA48" s="131"/>
      <c r="PFB48" s="131"/>
      <c r="PFC48" s="131"/>
      <c r="PFD48" s="131"/>
      <c r="PFE48" s="131"/>
      <c r="PFF48" s="131"/>
      <c r="PFG48" s="131"/>
      <c r="PFH48" s="131"/>
      <c r="PFI48" s="131"/>
      <c r="PFJ48" s="131"/>
      <c r="PFK48" s="131"/>
      <c r="PFL48" s="131"/>
      <c r="PFM48" s="131"/>
      <c r="PFN48" s="131"/>
      <c r="PFO48" s="131"/>
      <c r="PFP48" s="131"/>
      <c r="PFQ48" s="131"/>
      <c r="PFR48" s="131"/>
      <c r="PFS48" s="131"/>
      <c r="PFT48" s="131"/>
      <c r="PFU48" s="131"/>
      <c r="PFV48" s="131"/>
      <c r="PFW48" s="131"/>
      <c r="PFX48" s="131"/>
      <c r="PFY48" s="131"/>
      <c r="PFZ48" s="131"/>
      <c r="PGA48" s="131"/>
      <c r="PGB48" s="131"/>
      <c r="PGC48" s="131"/>
      <c r="PGD48" s="131"/>
      <c r="PGE48" s="131"/>
      <c r="PGF48" s="131"/>
      <c r="PGG48" s="131"/>
      <c r="PGH48" s="131"/>
      <c r="PGI48" s="131"/>
      <c r="PGJ48" s="131"/>
      <c r="PGK48" s="131"/>
      <c r="PGL48" s="131"/>
      <c r="PGM48" s="131"/>
      <c r="PGN48" s="131"/>
      <c r="PGO48" s="131"/>
      <c r="PGP48" s="131"/>
      <c r="PGQ48" s="131"/>
      <c r="PGR48" s="131"/>
      <c r="PGS48" s="131"/>
      <c r="PGT48" s="131"/>
      <c r="PGU48" s="131"/>
      <c r="PGV48" s="131"/>
      <c r="PGW48" s="131"/>
      <c r="PGX48" s="131"/>
      <c r="PGY48" s="131"/>
      <c r="PGZ48" s="131"/>
      <c r="PHA48" s="131"/>
      <c r="PHB48" s="131"/>
      <c r="PHC48" s="131"/>
      <c r="PHD48" s="131"/>
      <c r="PHE48" s="131"/>
      <c r="PHF48" s="131"/>
      <c r="PHG48" s="131"/>
      <c r="PHH48" s="131"/>
      <c r="PHI48" s="131"/>
      <c r="PHJ48" s="131"/>
      <c r="PHK48" s="131"/>
      <c r="PHL48" s="131"/>
      <c r="PHM48" s="131"/>
      <c r="PHN48" s="131"/>
      <c r="PHO48" s="131"/>
      <c r="PHP48" s="131"/>
      <c r="PHQ48" s="131"/>
      <c r="PHR48" s="131"/>
      <c r="PHS48" s="131"/>
      <c r="PHT48" s="131"/>
      <c r="PHU48" s="131"/>
      <c r="PHV48" s="131"/>
      <c r="PHW48" s="131"/>
      <c r="PHX48" s="131"/>
      <c r="PHY48" s="131"/>
      <c r="PHZ48" s="131"/>
      <c r="PIA48" s="131"/>
      <c r="PIB48" s="131"/>
      <c r="PIC48" s="131"/>
      <c r="PID48" s="131"/>
      <c r="PIE48" s="131"/>
      <c r="PIF48" s="131"/>
      <c r="PIG48" s="131"/>
      <c r="PIH48" s="131"/>
      <c r="PII48" s="131"/>
      <c r="PIJ48" s="131"/>
      <c r="PIK48" s="131"/>
      <c r="PIL48" s="131"/>
      <c r="PIM48" s="131"/>
      <c r="PIN48" s="131"/>
      <c r="PIO48" s="131"/>
      <c r="PIP48" s="131"/>
      <c r="PIQ48" s="131"/>
      <c r="PIR48" s="131"/>
      <c r="PIS48" s="131"/>
      <c r="PIT48" s="131"/>
      <c r="PIU48" s="131"/>
      <c r="PIV48" s="131"/>
      <c r="PIW48" s="131"/>
      <c r="PIX48" s="131"/>
      <c r="PIY48" s="131"/>
      <c r="PIZ48" s="131"/>
      <c r="PJA48" s="131"/>
      <c r="PJB48" s="131"/>
      <c r="PJC48" s="131"/>
      <c r="PJD48" s="131"/>
      <c r="PJE48" s="131"/>
      <c r="PJF48" s="131"/>
      <c r="PJG48" s="131"/>
      <c r="PJH48" s="131"/>
      <c r="PJI48" s="131"/>
      <c r="PJJ48" s="131"/>
      <c r="PJK48" s="131"/>
      <c r="PJL48" s="131"/>
      <c r="PJM48" s="131"/>
      <c r="PJN48" s="131"/>
      <c r="PJO48" s="131"/>
      <c r="PJP48" s="131"/>
      <c r="PJQ48" s="131"/>
      <c r="PJR48" s="131"/>
      <c r="PJS48" s="131"/>
      <c r="PJT48" s="131"/>
      <c r="PJU48" s="131"/>
      <c r="PJV48" s="131"/>
      <c r="PJW48" s="131"/>
      <c r="PJX48" s="131"/>
      <c r="PJY48" s="131"/>
      <c r="PJZ48" s="131"/>
      <c r="PKA48" s="131"/>
      <c r="PKB48" s="131"/>
      <c r="PKC48" s="131"/>
      <c r="PKD48" s="131"/>
      <c r="PKE48" s="131"/>
      <c r="PKF48" s="131"/>
      <c r="PKG48" s="131"/>
      <c r="PKH48" s="131"/>
      <c r="PKI48" s="131"/>
      <c r="PKJ48" s="131"/>
      <c r="PKK48" s="131"/>
      <c r="PKL48" s="131"/>
      <c r="PKM48" s="131"/>
      <c r="PKN48" s="131"/>
      <c r="PKO48" s="131"/>
      <c r="PKP48" s="131"/>
      <c r="PKQ48" s="131"/>
      <c r="PKR48" s="131"/>
      <c r="PKS48" s="131"/>
      <c r="PKT48" s="131"/>
      <c r="PKU48" s="131"/>
      <c r="PKV48" s="131"/>
      <c r="PKW48" s="131"/>
      <c r="PKX48" s="131"/>
      <c r="PKY48" s="131"/>
      <c r="PKZ48" s="131"/>
      <c r="PLA48" s="131"/>
      <c r="PLB48" s="131"/>
      <c r="PLC48" s="131"/>
      <c r="PLD48" s="131"/>
      <c r="PLE48" s="131"/>
      <c r="PLF48" s="131"/>
      <c r="PLG48" s="131"/>
      <c r="PLH48" s="131"/>
      <c r="PLI48" s="131"/>
      <c r="PLJ48" s="131"/>
      <c r="PLK48" s="131"/>
      <c r="PLL48" s="131"/>
      <c r="PLM48" s="131"/>
      <c r="PLN48" s="131"/>
      <c r="PLO48" s="131"/>
      <c r="PLP48" s="131"/>
      <c r="PLQ48" s="131"/>
      <c r="PLR48" s="131"/>
      <c r="PLS48" s="131"/>
      <c r="PLT48" s="131"/>
      <c r="PLU48" s="131"/>
      <c r="PLV48" s="131"/>
      <c r="PLW48" s="131"/>
      <c r="PLX48" s="131"/>
      <c r="PLY48" s="131"/>
      <c r="PLZ48" s="131"/>
      <c r="PMA48" s="131"/>
      <c r="PMB48" s="131"/>
      <c r="PMC48" s="131"/>
      <c r="PMD48" s="131"/>
      <c r="PME48" s="131"/>
      <c r="PMF48" s="131"/>
      <c r="PMG48" s="131"/>
      <c r="PMH48" s="131"/>
      <c r="PMI48" s="131"/>
      <c r="PMJ48" s="131"/>
      <c r="PMK48" s="131"/>
      <c r="PML48" s="131"/>
      <c r="PMM48" s="131"/>
      <c r="PMN48" s="131"/>
      <c r="PMO48" s="131"/>
      <c r="PMP48" s="131"/>
      <c r="PMQ48" s="131"/>
      <c r="PMR48" s="131"/>
      <c r="PMS48" s="131"/>
      <c r="PMT48" s="131"/>
      <c r="PMU48" s="131"/>
      <c r="PMV48" s="131"/>
      <c r="PMW48" s="131"/>
      <c r="PMX48" s="131"/>
      <c r="PMY48" s="131"/>
      <c r="PMZ48" s="131"/>
      <c r="PNA48" s="131"/>
      <c r="PNB48" s="131"/>
      <c r="PNC48" s="131"/>
      <c r="PND48" s="131"/>
      <c r="PNE48" s="131"/>
      <c r="PNF48" s="131"/>
      <c r="PNG48" s="131"/>
      <c r="PNH48" s="131"/>
      <c r="PNI48" s="131"/>
      <c r="PNJ48" s="131"/>
      <c r="PNK48" s="131"/>
      <c r="PNL48" s="131"/>
      <c r="PNM48" s="131"/>
      <c r="PNN48" s="131"/>
      <c r="PNO48" s="131"/>
      <c r="PNP48" s="131"/>
      <c r="PNQ48" s="131"/>
      <c r="PNR48" s="131"/>
      <c r="PNS48" s="131"/>
      <c r="PNT48" s="131"/>
      <c r="PNU48" s="131"/>
      <c r="PNV48" s="131"/>
      <c r="PNW48" s="131"/>
      <c r="PNX48" s="131"/>
      <c r="PNY48" s="131"/>
      <c r="PNZ48" s="131"/>
      <c r="POA48" s="131"/>
      <c r="POB48" s="131"/>
      <c r="POC48" s="131"/>
      <c r="POD48" s="131"/>
      <c r="POE48" s="131"/>
      <c r="POF48" s="131"/>
      <c r="POG48" s="131"/>
      <c r="POH48" s="131"/>
      <c r="POI48" s="131"/>
      <c r="POJ48" s="131"/>
      <c r="POK48" s="131"/>
      <c r="POL48" s="131"/>
      <c r="POM48" s="131"/>
      <c r="PON48" s="131"/>
      <c r="POO48" s="131"/>
      <c r="POP48" s="131"/>
      <c r="POQ48" s="131"/>
      <c r="POR48" s="131"/>
      <c r="POS48" s="131"/>
      <c r="POT48" s="131"/>
      <c r="POU48" s="131"/>
      <c r="POV48" s="131"/>
      <c r="POW48" s="131"/>
      <c r="POX48" s="131"/>
      <c r="POY48" s="131"/>
      <c r="POZ48" s="131"/>
      <c r="PPA48" s="131"/>
      <c r="PPB48" s="131"/>
      <c r="PPC48" s="131"/>
      <c r="PPD48" s="131"/>
      <c r="PPE48" s="131"/>
      <c r="PPF48" s="131"/>
      <c r="PPG48" s="131"/>
      <c r="PPH48" s="131"/>
      <c r="PPI48" s="131"/>
      <c r="PPJ48" s="131"/>
      <c r="PPK48" s="131"/>
      <c r="PPL48" s="131"/>
      <c r="PPM48" s="131"/>
      <c r="PPN48" s="131"/>
      <c r="PPO48" s="131"/>
      <c r="PPP48" s="131"/>
      <c r="PPQ48" s="131"/>
      <c r="PPR48" s="131"/>
      <c r="PPS48" s="131"/>
      <c r="PPT48" s="131"/>
      <c r="PPU48" s="131"/>
      <c r="PPV48" s="131"/>
      <c r="PPW48" s="131"/>
      <c r="PPX48" s="131"/>
      <c r="PPY48" s="131"/>
      <c r="PPZ48" s="131"/>
      <c r="PQA48" s="131"/>
      <c r="PQB48" s="131"/>
      <c r="PQC48" s="131"/>
      <c r="PQD48" s="131"/>
      <c r="PQE48" s="131"/>
      <c r="PQF48" s="131"/>
      <c r="PQG48" s="131"/>
      <c r="PQH48" s="131"/>
      <c r="PQI48" s="131"/>
      <c r="PQJ48" s="131"/>
      <c r="PQK48" s="131"/>
      <c r="PQL48" s="131"/>
      <c r="PQM48" s="131"/>
      <c r="PQN48" s="131"/>
      <c r="PQO48" s="131"/>
      <c r="PQP48" s="131"/>
      <c r="PQQ48" s="131"/>
      <c r="PQR48" s="131"/>
      <c r="PQS48" s="131"/>
      <c r="PQT48" s="131"/>
      <c r="PQU48" s="131"/>
      <c r="PQV48" s="131"/>
      <c r="PQW48" s="131"/>
      <c r="PQX48" s="131"/>
      <c r="PQY48" s="131"/>
      <c r="PQZ48" s="131"/>
      <c r="PRA48" s="131"/>
      <c r="PRB48" s="131"/>
      <c r="PRC48" s="131"/>
      <c r="PRD48" s="131"/>
      <c r="PRE48" s="131"/>
      <c r="PRF48" s="131"/>
      <c r="PRG48" s="131"/>
      <c r="PRH48" s="131"/>
      <c r="PRI48" s="131"/>
      <c r="PRJ48" s="131"/>
      <c r="PRK48" s="131"/>
      <c r="PRL48" s="131"/>
      <c r="PRM48" s="131"/>
      <c r="PRN48" s="131"/>
      <c r="PRO48" s="131"/>
      <c r="PRP48" s="131"/>
      <c r="PRQ48" s="131"/>
      <c r="PRR48" s="131"/>
      <c r="PRS48" s="131"/>
      <c r="PRT48" s="131"/>
      <c r="PRU48" s="131"/>
      <c r="PRV48" s="131"/>
      <c r="PRW48" s="131"/>
      <c r="PRX48" s="131"/>
      <c r="PRY48" s="131"/>
      <c r="PRZ48" s="131"/>
      <c r="PSA48" s="131"/>
      <c r="PSB48" s="131"/>
      <c r="PSC48" s="131"/>
      <c r="PSD48" s="131"/>
      <c r="PSE48" s="131"/>
      <c r="PSF48" s="131"/>
      <c r="PSG48" s="131"/>
      <c r="PSH48" s="131"/>
      <c r="PSI48" s="131"/>
      <c r="PSJ48" s="131"/>
      <c r="PSK48" s="131"/>
      <c r="PSL48" s="131"/>
      <c r="PSM48" s="131"/>
      <c r="PSN48" s="131"/>
      <c r="PSO48" s="131"/>
      <c r="PSP48" s="131"/>
      <c r="PSQ48" s="131"/>
      <c r="PSR48" s="131"/>
      <c r="PSS48" s="131"/>
      <c r="PST48" s="131"/>
      <c r="PSU48" s="131"/>
      <c r="PSV48" s="131"/>
      <c r="PSW48" s="131"/>
      <c r="PSX48" s="131"/>
      <c r="PSY48" s="131"/>
      <c r="PSZ48" s="131"/>
      <c r="PTA48" s="131"/>
      <c r="PTB48" s="131"/>
      <c r="PTC48" s="131"/>
      <c r="PTD48" s="131"/>
      <c r="PTE48" s="131"/>
      <c r="PTF48" s="131"/>
      <c r="PTG48" s="131"/>
      <c r="PTH48" s="131"/>
      <c r="PTI48" s="131"/>
      <c r="PTJ48" s="131"/>
      <c r="PTK48" s="131"/>
      <c r="PTL48" s="131"/>
      <c r="PTM48" s="131"/>
      <c r="PTN48" s="131"/>
      <c r="PTO48" s="131"/>
      <c r="PTP48" s="131"/>
      <c r="PTQ48" s="131"/>
      <c r="PTR48" s="131"/>
      <c r="PTS48" s="131"/>
      <c r="PTT48" s="131"/>
      <c r="PTU48" s="131"/>
      <c r="PTV48" s="131"/>
      <c r="PTW48" s="131"/>
      <c r="PTX48" s="131"/>
      <c r="PTY48" s="131"/>
      <c r="PTZ48" s="131"/>
      <c r="PUA48" s="131"/>
      <c r="PUB48" s="131"/>
      <c r="PUC48" s="131"/>
      <c r="PUD48" s="131"/>
      <c r="PUE48" s="131"/>
      <c r="PUF48" s="131"/>
      <c r="PUG48" s="131"/>
      <c r="PUH48" s="131"/>
      <c r="PUI48" s="131"/>
      <c r="PUJ48" s="131"/>
      <c r="PUK48" s="131"/>
      <c r="PUL48" s="131"/>
      <c r="PUM48" s="131"/>
      <c r="PUN48" s="131"/>
      <c r="PUO48" s="131"/>
      <c r="PUP48" s="131"/>
      <c r="PUQ48" s="131"/>
      <c r="PUR48" s="131"/>
      <c r="PUS48" s="131"/>
      <c r="PUT48" s="131"/>
      <c r="PUU48" s="131"/>
      <c r="PUV48" s="131"/>
      <c r="PUW48" s="131"/>
      <c r="PUX48" s="131"/>
      <c r="PUY48" s="131"/>
      <c r="PUZ48" s="131"/>
      <c r="PVA48" s="131"/>
      <c r="PVB48" s="131"/>
      <c r="PVC48" s="131"/>
      <c r="PVD48" s="131"/>
      <c r="PVE48" s="131"/>
      <c r="PVF48" s="131"/>
      <c r="PVG48" s="131"/>
      <c r="PVH48" s="131"/>
      <c r="PVI48" s="131"/>
      <c r="PVJ48" s="131"/>
      <c r="PVK48" s="131"/>
      <c r="PVL48" s="131"/>
      <c r="PVM48" s="131"/>
      <c r="PVN48" s="131"/>
      <c r="PVO48" s="131"/>
      <c r="PVP48" s="131"/>
      <c r="PVQ48" s="131"/>
      <c r="PVR48" s="131"/>
      <c r="PVS48" s="131"/>
      <c r="PVT48" s="131"/>
      <c r="PVU48" s="131"/>
      <c r="PVV48" s="131"/>
      <c r="PVW48" s="131"/>
      <c r="PVX48" s="131"/>
      <c r="PVY48" s="131"/>
      <c r="PVZ48" s="131"/>
      <c r="PWA48" s="131"/>
      <c r="PWB48" s="131"/>
      <c r="PWC48" s="131"/>
      <c r="PWD48" s="131"/>
      <c r="PWE48" s="131"/>
      <c r="PWF48" s="131"/>
      <c r="PWG48" s="131"/>
      <c r="PWH48" s="131"/>
      <c r="PWI48" s="131"/>
      <c r="PWJ48" s="131"/>
      <c r="PWK48" s="131"/>
      <c r="PWL48" s="131"/>
      <c r="PWM48" s="131"/>
      <c r="PWN48" s="131"/>
      <c r="PWO48" s="131"/>
      <c r="PWP48" s="131"/>
      <c r="PWQ48" s="131"/>
      <c r="PWR48" s="131"/>
      <c r="PWS48" s="131"/>
      <c r="PWT48" s="131"/>
      <c r="PWU48" s="131"/>
      <c r="PWV48" s="131"/>
      <c r="PWW48" s="131"/>
      <c r="PWX48" s="131"/>
      <c r="PWY48" s="131"/>
      <c r="PWZ48" s="131"/>
      <c r="PXA48" s="131"/>
      <c r="PXB48" s="131"/>
      <c r="PXC48" s="131"/>
      <c r="PXD48" s="131"/>
      <c r="PXE48" s="131"/>
      <c r="PXF48" s="131"/>
      <c r="PXG48" s="131"/>
      <c r="PXH48" s="131"/>
      <c r="PXI48" s="131"/>
      <c r="PXJ48" s="131"/>
      <c r="PXK48" s="131"/>
      <c r="PXL48" s="131"/>
      <c r="PXM48" s="131"/>
      <c r="PXN48" s="131"/>
      <c r="PXO48" s="131"/>
      <c r="PXP48" s="131"/>
      <c r="PXQ48" s="131"/>
      <c r="PXR48" s="131"/>
      <c r="PXS48" s="131"/>
      <c r="PXT48" s="131"/>
      <c r="PXU48" s="131"/>
      <c r="PXV48" s="131"/>
      <c r="PXW48" s="131"/>
      <c r="PXX48" s="131"/>
      <c r="PXY48" s="131"/>
      <c r="PXZ48" s="131"/>
      <c r="PYA48" s="131"/>
      <c r="PYB48" s="131"/>
      <c r="PYC48" s="131"/>
      <c r="PYD48" s="131"/>
      <c r="PYE48" s="131"/>
      <c r="PYF48" s="131"/>
      <c r="PYG48" s="131"/>
      <c r="PYH48" s="131"/>
      <c r="PYI48" s="131"/>
      <c r="PYJ48" s="131"/>
      <c r="PYK48" s="131"/>
      <c r="PYL48" s="131"/>
      <c r="PYM48" s="131"/>
      <c r="PYN48" s="131"/>
      <c r="PYO48" s="131"/>
      <c r="PYP48" s="131"/>
      <c r="PYQ48" s="131"/>
      <c r="PYR48" s="131"/>
      <c r="PYS48" s="131"/>
      <c r="PYT48" s="131"/>
      <c r="PYU48" s="131"/>
      <c r="PYV48" s="131"/>
      <c r="PYW48" s="131"/>
      <c r="PYX48" s="131"/>
      <c r="PYY48" s="131"/>
      <c r="PYZ48" s="131"/>
      <c r="PZA48" s="131"/>
      <c r="PZB48" s="131"/>
      <c r="PZC48" s="131"/>
      <c r="PZD48" s="131"/>
      <c r="PZE48" s="131"/>
      <c r="PZF48" s="131"/>
      <c r="PZG48" s="131"/>
      <c r="PZH48" s="131"/>
      <c r="PZI48" s="131"/>
      <c r="PZJ48" s="131"/>
      <c r="PZK48" s="131"/>
      <c r="PZL48" s="131"/>
      <c r="PZM48" s="131"/>
      <c r="PZN48" s="131"/>
      <c r="PZO48" s="131"/>
      <c r="PZP48" s="131"/>
      <c r="PZQ48" s="131"/>
      <c r="PZR48" s="131"/>
      <c r="PZS48" s="131"/>
      <c r="PZT48" s="131"/>
      <c r="PZU48" s="131"/>
      <c r="PZV48" s="131"/>
      <c r="PZW48" s="131"/>
      <c r="PZX48" s="131"/>
      <c r="PZY48" s="131"/>
      <c r="PZZ48" s="131"/>
      <c r="QAA48" s="131"/>
      <c r="QAB48" s="131"/>
      <c r="QAC48" s="131"/>
      <c r="QAD48" s="131"/>
      <c r="QAE48" s="131"/>
      <c r="QAF48" s="131"/>
      <c r="QAG48" s="131"/>
      <c r="QAH48" s="131"/>
      <c r="QAI48" s="131"/>
      <c r="QAJ48" s="131"/>
      <c r="QAK48" s="131"/>
      <c r="QAL48" s="131"/>
      <c r="QAM48" s="131"/>
      <c r="QAN48" s="131"/>
      <c r="QAO48" s="131"/>
      <c r="QAP48" s="131"/>
      <c r="QAQ48" s="131"/>
      <c r="QAR48" s="131"/>
      <c r="QAS48" s="131"/>
      <c r="QAT48" s="131"/>
      <c r="QAU48" s="131"/>
      <c r="QAV48" s="131"/>
      <c r="QAW48" s="131"/>
      <c r="QAX48" s="131"/>
      <c r="QAY48" s="131"/>
      <c r="QAZ48" s="131"/>
      <c r="QBA48" s="131"/>
      <c r="QBB48" s="131"/>
      <c r="QBC48" s="131"/>
      <c r="QBD48" s="131"/>
      <c r="QBE48" s="131"/>
      <c r="QBF48" s="131"/>
      <c r="QBG48" s="131"/>
      <c r="QBH48" s="131"/>
      <c r="QBI48" s="131"/>
      <c r="QBJ48" s="131"/>
      <c r="QBK48" s="131"/>
      <c r="QBL48" s="131"/>
      <c r="QBM48" s="131"/>
      <c r="QBN48" s="131"/>
      <c r="QBO48" s="131"/>
      <c r="QBP48" s="131"/>
      <c r="QBQ48" s="131"/>
      <c r="QBR48" s="131"/>
      <c r="QBS48" s="131"/>
      <c r="QBT48" s="131"/>
      <c r="QBU48" s="131"/>
      <c r="QBV48" s="131"/>
      <c r="QBW48" s="131"/>
      <c r="QBX48" s="131"/>
      <c r="QBY48" s="131"/>
      <c r="QBZ48" s="131"/>
      <c r="QCA48" s="131"/>
      <c r="QCB48" s="131"/>
      <c r="QCC48" s="131"/>
      <c r="QCD48" s="131"/>
      <c r="QCE48" s="131"/>
      <c r="QCF48" s="131"/>
      <c r="QCG48" s="131"/>
      <c r="QCH48" s="131"/>
      <c r="QCI48" s="131"/>
      <c r="QCJ48" s="131"/>
      <c r="QCK48" s="131"/>
      <c r="QCL48" s="131"/>
      <c r="QCM48" s="131"/>
      <c r="QCN48" s="131"/>
      <c r="QCO48" s="131"/>
      <c r="QCP48" s="131"/>
      <c r="QCQ48" s="131"/>
      <c r="QCR48" s="131"/>
      <c r="QCS48" s="131"/>
      <c r="QCT48" s="131"/>
      <c r="QCU48" s="131"/>
      <c r="QCV48" s="131"/>
      <c r="QCW48" s="131"/>
      <c r="QCX48" s="131"/>
      <c r="QCY48" s="131"/>
      <c r="QCZ48" s="131"/>
      <c r="QDA48" s="131"/>
      <c r="QDB48" s="131"/>
      <c r="QDC48" s="131"/>
      <c r="QDD48" s="131"/>
      <c r="QDE48" s="131"/>
      <c r="QDF48" s="131"/>
      <c r="QDG48" s="131"/>
      <c r="QDH48" s="131"/>
      <c r="QDI48" s="131"/>
      <c r="QDJ48" s="131"/>
      <c r="QDK48" s="131"/>
      <c r="QDL48" s="131"/>
      <c r="QDM48" s="131"/>
      <c r="QDN48" s="131"/>
      <c r="QDO48" s="131"/>
      <c r="QDP48" s="131"/>
      <c r="QDQ48" s="131"/>
      <c r="QDR48" s="131"/>
      <c r="QDS48" s="131"/>
      <c r="QDT48" s="131"/>
      <c r="QDU48" s="131"/>
      <c r="QDV48" s="131"/>
      <c r="QDW48" s="131"/>
      <c r="QDX48" s="131"/>
      <c r="QDY48" s="131"/>
      <c r="QDZ48" s="131"/>
      <c r="QEA48" s="131"/>
      <c r="QEB48" s="131"/>
      <c r="QEC48" s="131"/>
      <c r="QED48" s="131"/>
      <c r="QEE48" s="131"/>
      <c r="QEF48" s="131"/>
      <c r="QEG48" s="131"/>
      <c r="QEH48" s="131"/>
      <c r="QEI48" s="131"/>
      <c r="QEJ48" s="131"/>
      <c r="QEK48" s="131"/>
      <c r="QEL48" s="131"/>
      <c r="QEM48" s="131"/>
      <c r="QEN48" s="131"/>
      <c r="QEO48" s="131"/>
      <c r="QEP48" s="131"/>
      <c r="QEQ48" s="131"/>
      <c r="QER48" s="131"/>
      <c r="QES48" s="131"/>
      <c r="QET48" s="131"/>
      <c r="QEU48" s="131"/>
      <c r="QEV48" s="131"/>
      <c r="QEW48" s="131"/>
      <c r="QEX48" s="131"/>
      <c r="QEY48" s="131"/>
      <c r="QEZ48" s="131"/>
      <c r="QFA48" s="131"/>
      <c r="QFB48" s="131"/>
      <c r="QFC48" s="131"/>
      <c r="QFD48" s="131"/>
      <c r="QFE48" s="131"/>
      <c r="QFF48" s="131"/>
      <c r="QFG48" s="131"/>
      <c r="QFH48" s="131"/>
      <c r="QFI48" s="131"/>
      <c r="QFJ48" s="131"/>
      <c r="QFK48" s="131"/>
      <c r="QFL48" s="131"/>
      <c r="QFM48" s="131"/>
      <c r="QFN48" s="131"/>
      <c r="QFO48" s="131"/>
      <c r="QFP48" s="131"/>
      <c r="QFQ48" s="131"/>
      <c r="QFR48" s="131"/>
      <c r="QFS48" s="131"/>
      <c r="QFT48" s="131"/>
      <c r="QFU48" s="131"/>
      <c r="QFV48" s="131"/>
      <c r="QFW48" s="131"/>
      <c r="QFX48" s="131"/>
      <c r="QFY48" s="131"/>
      <c r="QFZ48" s="131"/>
      <c r="QGA48" s="131"/>
      <c r="QGB48" s="131"/>
      <c r="QGC48" s="131"/>
      <c r="QGD48" s="131"/>
      <c r="QGE48" s="131"/>
      <c r="QGF48" s="131"/>
      <c r="QGG48" s="131"/>
      <c r="QGH48" s="131"/>
      <c r="QGI48" s="131"/>
      <c r="QGJ48" s="131"/>
      <c r="QGK48" s="131"/>
      <c r="QGL48" s="131"/>
      <c r="QGM48" s="131"/>
      <c r="QGN48" s="131"/>
      <c r="QGO48" s="131"/>
      <c r="QGP48" s="131"/>
      <c r="QGQ48" s="131"/>
      <c r="QGR48" s="131"/>
      <c r="QGS48" s="131"/>
      <c r="QGT48" s="131"/>
      <c r="QGU48" s="131"/>
      <c r="QGV48" s="131"/>
      <c r="QGW48" s="131"/>
      <c r="QGX48" s="131"/>
      <c r="QGY48" s="131"/>
      <c r="QGZ48" s="131"/>
      <c r="QHA48" s="131"/>
      <c r="QHB48" s="131"/>
      <c r="QHC48" s="131"/>
      <c r="QHD48" s="131"/>
      <c r="QHE48" s="131"/>
      <c r="QHF48" s="131"/>
      <c r="QHG48" s="131"/>
      <c r="QHH48" s="131"/>
      <c r="QHI48" s="131"/>
      <c r="QHJ48" s="131"/>
      <c r="QHK48" s="131"/>
      <c r="QHL48" s="131"/>
      <c r="QHM48" s="131"/>
      <c r="QHN48" s="131"/>
      <c r="QHO48" s="131"/>
      <c r="QHP48" s="131"/>
      <c r="QHQ48" s="131"/>
      <c r="QHR48" s="131"/>
      <c r="QHS48" s="131"/>
      <c r="QHT48" s="131"/>
      <c r="QHU48" s="131"/>
      <c r="QHV48" s="131"/>
      <c r="QHW48" s="131"/>
      <c r="QHX48" s="131"/>
      <c r="QHY48" s="131"/>
      <c r="QHZ48" s="131"/>
      <c r="QIA48" s="131"/>
      <c r="QIB48" s="131"/>
      <c r="QIC48" s="131"/>
      <c r="QID48" s="131"/>
      <c r="QIE48" s="131"/>
      <c r="QIF48" s="131"/>
      <c r="QIG48" s="131"/>
      <c r="QIH48" s="131"/>
      <c r="QII48" s="131"/>
      <c r="QIJ48" s="131"/>
      <c r="QIK48" s="131"/>
      <c r="QIL48" s="131"/>
      <c r="QIM48" s="131"/>
      <c r="QIN48" s="131"/>
      <c r="QIO48" s="131"/>
      <c r="QIP48" s="131"/>
      <c r="QIQ48" s="131"/>
      <c r="QIR48" s="131"/>
      <c r="QIS48" s="131"/>
      <c r="QIT48" s="131"/>
      <c r="QIU48" s="131"/>
      <c r="QIV48" s="131"/>
      <c r="QIW48" s="131"/>
      <c r="QIX48" s="131"/>
      <c r="QIY48" s="131"/>
      <c r="QIZ48" s="131"/>
      <c r="QJA48" s="131"/>
      <c r="QJB48" s="131"/>
      <c r="QJC48" s="131"/>
      <c r="QJD48" s="131"/>
      <c r="QJE48" s="131"/>
      <c r="QJF48" s="131"/>
      <c r="QJG48" s="131"/>
      <c r="QJH48" s="131"/>
      <c r="QJI48" s="131"/>
      <c r="QJJ48" s="131"/>
      <c r="QJK48" s="131"/>
      <c r="QJL48" s="131"/>
      <c r="QJM48" s="131"/>
      <c r="QJN48" s="131"/>
      <c r="QJO48" s="131"/>
      <c r="QJP48" s="131"/>
      <c r="QJQ48" s="131"/>
      <c r="QJR48" s="131"/>
      <c r="QJS48" s="131"/>
      <c r="QJT48" s="131"/>
      <c r="QJU48" s="131"/>
      <c r="QJV48" s="131"/>
      <c r="QJW48" s="131"/>
      <c r="QJX48" s="131"/>
      <c r="QJY48" s="131"/>
      <c r="QJZ48" s="131"/>
      <c r="QKA48" s="131"/>
      <c r="QKB48" s="131"/>
      <c r="QKC48" s="131"/>
      <c r="QKD48" s="131"/>
      <c r="QKE48" s="131"/>
      <c r="QKF48" s="131"/>
      <c r="QKG48" s="131"/>
      <c r="QKH48" s="131"/>
      <c r="QKI48" s="131"/>
      <c r="QKJ48" s="131"/>
      <c r="QKK48" s="131"/>
      <c r="QKL48" s="131"/>
      <c r="QKM48" s="131"/>
      <c r="QKN48" s="131"/>
      <c r="QKO48" s="131"/>
      <c r="QKP48" s="131"/>
      <c r="QKQ48" s="131"/>
      <c r="QKR48" s="131"/>
      <c r="QKS48" s="131"/>
      <c r="QKT48" s="131"/>
      <c r="QKU48" s="131"/>
      <c r="QKV48" s="131"/>
      <c r="QKW48" s="131"/>
      <c r="QKX48" s="131"/>
      <c r="QKY48" s="131"/>
      <c r="QKZ48" s="131"/>
      <c r="QLA48" s="131"/>
      <c r="QLB48" s="131"/>
      <c r="QLC48" s="131"/>
      <c r="QLD48" s="131"/>
      <c r="QLE48" s="131"/>
      <c r="QLF48" s="131"/>
      <c r="QLG48" s="131"/>
      <c r="QLH48" s="131"/>
      <c r="QLI48" s="131"/>
      <c r="QLJ48" s="131"/>
      <c r="QLK48" s="131"/>
      <c r="QLL48" s="131"/>
      <c r="QLM48" s="131"/>
      <c r="QLN48" s="131"/>
      <c r="QLO48" s="131"/>
      <c r="QLP48" s="131"/>
      <c r="QLQ48" s="131"/>
      <c r="QLR48" s="131"/>
      <c r="QLS48" s="131"/>
      <c r="QLT48" s="131"/>
      <c r="QLU48" s="131"/>
      <c r="QLV48" s="131"/>
      <c r="QLW48" s="131"/>
      <c r="QLX48" s="131"/>
      <c r="QLY48" s="131"/>
      <c r="QLZ48" s="131"/>
      <c r="QMA48" s="131"/>
      <c r="QMB48" s="131"/>
      <c r="QMC48" s="131"/>
      <c r="QMD48" s="131"/>
      <c r="QME48" s="131"/>
      <c r="QMF48" s="131"/>
      <c r="QMG48" s="131"/>
      <c r="QMH48" s="131"/>
      <c r="QMI48" s="131"/>
      <c r="QMJ48" s="131"/>
      <c r="QMK48" s="131"/>
      <c r="QML48" s="131"/>
      <c r="QMM48" s="131"/>
      <c r="QMN48" s="131"/>
      <c r="QMO48" s="131"/>
      <c r="QMP48" s="131"/>
      <c r="QMQ48" s="131"/>
      <c r="QMR48" s="131"/>
      <c r="QMS48" s="131"/>
      <c r="QMT48" s="131"/>
      <c r="QMU48" s="131"/>
      <c r="QMV48" s="131"/>
      <c r="QMW48" s="131"/>
      <c r="QMX48" s="131"/>
      <c r="QMY48" s="131"/>
      <c r="QMZ48" s="131"/>
      <c r="QNA48" s="131"/>
      <c r="QNB48" s="131"/>
      <c r="QNC48" s="131"/>
      <c r="QND48" s="131"/>
      <c r="QNE48" s="131"/>
      <c r="QNF48" s="131"/>
      <c r="QNG48" s="131"/>
      <c r="QNH48" s="131"/>
      <c r="QNI48" s="131"/>
      <c r="QNJ48" s="131"/>
      <c r="QNK48" s="131"/>
      <c r="QNL48" s="131"/>
      <c r="QNM48" s="131"/>
      <c r="QNN48" s="131"/>
      <c r="QNO48" s="131"/>
      <c r="QNP48" s="131"/>
      <c r="QNQ48" s="131"/>
      <c r="QNR48" s="131"/>
      <c r="QNS48" s="131"/>
      <c r="QNT48" s="131"/>
      <c r="QNU48" s="131"/>
      <c r="QNV48" s="131"/>
      <c r="QNW48" s="131"/>
      <c r="QNX48" s="131"/>
      <c r="QNY48" s="131"/>
      <c r="QNZ48" s="131"/>
      <c r="QOA48" s="131"/>
      <c r="QOB48" s="131"/>
      <c r="QOC48" s="131"/>
      <c r="QOD48" s="131"/>
      <c r="QOE48" s="131"/>
      <c r="QOF48" s="131"/>
      <c r="QOG48" s="131"/>
      <c r="QOH48" s="131"/>
      <c r="QOI48" s="131"/>
      <c r="QOJ48" s="131"/>
      <c r="QOK48" s="131"/>
      <c r="QOL48" s="131"/>
      <c r="QOM48" s="131"/>
      <c r="QON48" s="131"/>
      <c r="QOO48" s="131"/>
      <c r="QOP48" s="131"/>
      <c r="QOQ48" s="131"/>
      <c r="QOR48" s="131"/>
      <c r="QOS48" s="131"/>
      <c r="QOT48" s="131"/>
      <c r="QOU48" s="131"/>
      <c r="QOV48" s="131"/>
      <c r="QOW48" s="131"/>
      <c r="QOX48" s="131"/>
      <c r="QOY48" s="131"/>
      <c r="QOZ48" s="131"/>
      <c r="QPA48" s="131"/>
      <c r="QPB48" s="131"/>
      <c r="QPC48" s="131"/>
      <c r="QPD48" s="131"/>
      <c r="QPE48" s="131"/>
      <c r="QPF48" s="131"/>
      <c r="QPG48" s="131"/>
      <c r="QPH48" s="131"/>
      <c r="QPI48" s="131"/>
      <c r="QPJ48" s="131"/>
      <c r="QPK48" s="131"/>
      <c r="QPL48" s="131"/>
      <c r="QPM48" s="131"/>
      <c r="QPN48" s="131"/>
      <c r="QPO48" s="131"/>
      <c r="QPP48" s="131"/>
      <c r="QPQ48" s="131"/>
      <c r="QPR48" s="131"/>
      <c r="QPS48" s="131"/>
      <c r="QPT48" s="131"/>
      <c r="QPU48" s="131"/>
      <c r="QPV48" s="131"/>
      <c r="QPW48" s="131"/>
      <c r="QPX48" s="131"/>
      <c r="QPY48" s="131"/>
      <c r="QPZ48" s="131"/>
      <c r="QQA48" s="131"/>
      <c r="QQB48" s="131"/>
      <c r="QQC48" s="131"/>
      <c r="QQD48" s="131"/>
      <c r="QQE48" s="131"/>
      <c r="QQF48" s="131"/>
      <c r="QQG48" s="131"/>
      <c r="QQH48" s="131"/>
      <c r="QQI48" s="131"/>
      <c r="QQJ48" s="131"/>
      <c r="QQK48" s="131"/>
      <c r="QQL48" s="131"/>
      <c r="QQM48" s="131"/>
      <c r="QQN48" s="131"/>
      <c r="QQO48" s="131"/>
      <c r="QQP48" s="131"/>
      <c r="QQQ48" s="131"/>
      <c r="QQR48" s="131"/>
      <c r="QQS48" s="131"/>
      <c r="QQT48" s="131"/>
      <c r="QQU48" s="131"/>
      <c r="QQV48" s="131"/>
      <c r="QQW48" s="131"/>
      <c r="QQX48" s="131"/>
      <c r="QQY48" s="131"/>
      <c r="QQZ48" s="131"/>
      <c r="QRA48" s="131"/>
      <c r="QRB48" s="131"/>
      <c r="QRC48" s="131"/>
      <c r="QRD48" s="131"/>
      <c r="QRE48" s="131"/>
      <c r="QRF48" s="131"/>
      <c r="QRG48" s="131"/>
      <c r="QRH48" s="131"/>
      <c r="QRI48" s="131"/>
      <c r="QRJ48" s="131"/>
      <c r="QRK48" s="131"/>
      <c r="QRL48" s="131"/>
      <c r="QRM48" s="131"/>
      <c r="QRN48" s="131"/>
      <c r="QRO48" s="131"/>
      <c r="QRP48" s="131"/>
      <c r="QRQ48" s="131"/>
      <c r="QRR48" s="131"/>
      <c r="QRS48" s="131"/>
      <c r="QRT48" s="131"/>
      <c r="QRU48" s="131"/>
      <c r="QRV48" s="131"/>
      <c r="QRW48" s="131"/>
      <c r="QRX48" s="131"/>
      <c r="QRY48" s="131"/>
      <c r="QRZ48" s="131"/>
      <c r="QSA48" s="131"/>
      <c r="QSB48" s="131"/>
      <c r="QSC48" s="131"/>
      <c r="QSD48" s="131"/>
      <c r="QSE48" s="131"/>
      <c r="QSF48" s="131"/>
      <c r="QSG48" s="131"/>
      <c r="QSH48" s="131"/>
      <c r="QSI48" s="131"/>
      <c r="QSJ48" s="131"/>
      <c r="QSK48" s="131"/>
      <c r="QSL48" s="131"/>
      <c r="QSM48" s="131"/>
      <c r="QSN48" s="131"/>
      <c r="QSO48" s="131"/>
      <c r="QSP48" s="131"/>
      <c r="QSQ48" s="131"/>
      <c r="QSR48" s="131"/>
      <c r="QSS48" s="131"/>
      <c r="QST48" s="131"/>
      <c r="QSU48" s="131"/>
      <c r="QSV48" s="131"/>
      <c r="QSW48" s="131"/>
      <c r="QSX48" s="131"/>
      <c r="QSY48" s="131"/>
      <c r="QSZ48" s="131"/>
      <c r="QTA48" s="131"/>
      <c r="QTB48" s="131"/>
      <c r="QTC48" s="131"/>
      <c r="QTD48" s="131"/>
      <c r="QTE48" s="131"/>
      <c r="QTF48" s="131"/>
      <c r="QTG48" s="131"/>
      <c r="QTH48" s="131"/>
      <c r="QTI48" s="131"/>
      <c r="QTJ48" s="131"/>
      <c r="QTK48" s="131"/>
      <c r="QTL48" s="131"/>
      <c r="QTM48" s="131"/>
      <c r="QTN48" s="131"/>
      <c r="QTO48" s="131"/>
      <c r="QTP48" s="131"/>
      <c r="QTQ48" s="131"/>
      <c r="QTR48" s="131"/>
      <c r="QTS48" s="131"/>
      <c r="QTT48" s="131"/>
      <c r="QTU48" s="131"/>
      <c r="QTV48" s="131"/>
      <c r="QTW48" s="131"/>
      <c r="QTX48" s="131"/>
      <c r="QTY48" s="131"/>
      <c r="QTZ48" s="131"/>
      <c r="QUA48" s="131"/>
      <c r="QUB48" s="131"/>
      <c r="QUC48" s="131"/>
      <c r="QUD48" s="131"/>
      <c r="QUE48" s="131"/>
      <c r="QUF48" s="131"/>
      <c r="QUG48" s="131"/>
      <c r="QUH48" s="131"/>
      <c r="QUI48" s="131"/>
      <c r="QUJ48" s="131"/>
      <c r="QUK48" s="131"/>
      <c r="QUL48" s="131"/>
      <c r="QUM48" s="131"/>
      <c r="QUN48" s="131"/>
      <c r="QUO48" s="131"/>
      <c r="QUP48" s="131"/>
      <c r="QUQ48" s="131"/>
      <c r="QUR48" s="131"/>
      <c r="QUS48" s="131"/>
      <c r="QUT48" s="131"/>
      <c r="QUU48" s="131"/>
      <c r="QUV48" s="131"/>
      <c r="QUW48" s="131"/>
      <c r="QUX48" s="131"/>
      <c r="QUY48" s="131"/>
      <c r="QUZ48" s="131"/>
      <c r="QVA48" s="131"/>
      <c r="QVB48" s="131"/>
      <c r="QVC48" s="131"/>
      <c r="QVD48" s="131"/>
      <c r="QVE48" s="131"/>
      <c r="QVF48" s="131"/>
      <c r="QVG48" s="131"/>
      <c r="QVH48" s="131"/>
      <c r="QVI48" s="131"/>
      <c r="QVJ48" s="131"/>
      <c r="QVK48" s="131"/>
      <c r="QVL48" s="131"/>
      <c r="QVM48" s="131"/>
      <c r="QVN48" s="131"/>
      <c r="QVO48" s="131"/>
      <c r="QVP48" s="131"/>
      <c r="QVQ48" s="131"/>
      <c r="QVR48" s="131"/>
      <c r="QVS48" s="131"/>
      <c r="QVT48" s="131"/>
      <c r="QVU48" s="131"/>
      <c r="QVV48" s="131"/>
      <c r="QVW48" s="131"/>
      <c r="QVX48" s="131"/>
      <c r="QVY48" s="131"/>
      <c r="QVZ48" s="131"/>
      <c r="QWA48" s="131"/>
      <c r="QWB48" s="131"/>
      <c r="QWC48" s="131"/>
      <c r="QWD48" s="131"/>
      <c r="QWE48" s="131"/>
      <c r="QWF48" s="131"/>
      <c r="QWG48" s="131"/>
      <c r="QWH48" s="131"/>
      <c r="QWI48" s="131"/>
      <c r="QWJ48" s="131"/>
      <c r="QWK48" s="131"/>
      <c r="QWL48" s="131"/>
      <c r="QWM48" s="131"/>
      <c r="QWN48" s="131"/>
      <c r="QWO48" s="131"/>
      <c r="QWP48" s="131"/>
      <c r="QWQ48" s="131"/>
      <c r="QWR48" s="131"/>
      <c r="QWS48" s="131"/>
      <c r="QWT48" s="131"/>
      <c r="QWU48" s="131"/>
      <c r="QWV48" s="131"/>
      <c r="QWW48" s="131"/>
      <c r="QWX48" s="131"/>
      <c r="QWY48" s="131"/>
      <c r="QWZ48" s="131"/>
      <c r="QXA48" s="131"/>
      <c r="QXB48" s="131"/>
      <c r="QXC48" s="131"/>
      <c r="QXD48" s="131"/>
      <c r="QXE48" s="131"/>
      <c r="QXF48" s="131"/>
      <c r="QXG48" s="131"/>
      <c r="QXH48" s="131"/>
      <c r="QXI48" s="131"/>
      <c r="QXJ48" s="131"/>
      <c r="QXK48" s="131"/>
      <c r="QXL48" s="131"/>
      <c r="QXM48" s="131"/>
      <c r="QXN48" s="131"/>
      <c r="QXO48" s="131"/>
      <c r="QXP48" s="131"/>
      <c r="QXQ48" s="131"/>
      <c r="QXR48" s="131"/>
      <c r="QXS48" s="131"/>
      <c r="QXT48" s="131"/>
      <c r="QXU48" s="131"/>
      <c r="QXV48" s="131"/>
      <c r="QXW48" s="131"/>
      <c r="QXX48" s="131"/>
      <c r="QXY48" s="131"/>
      <c r="QXZ48" s="131"/>
      <c r="QYA48" s="131"/>
      <c r="QYB48" s="131"/>
      <c r="QYC48" s="131"/>
      <c r="QYD48" s="131"/>
      <c r="QYE48" s="131"/>
      <c r="QYF48" s="131"/>
      <c r="QYG48" s="131"/>
      <c r="QYH48" s="131"/>
      <c r="QYI48" s="131"/>
      <c r="QYJ48" s="131"/>
      <c r="QYK48" s="131"/>
      <c r="QYL48" s="131"/>
      <c r="QYM48" s="131"/>
      <c r="QYN48" s="131"/>
      <c r="QYO48" s="131"/>
      <c r="QYP48" s="131"/>
      <c r="QYQ48" s="131"/>
      <c r="QYR48" s="131"/>
      <c r="QYS48" s="131"/>
      <c r="QYT48" s="131"/>
      <c r="QYU48" s="131"/>
      <c r="QYV48" s="131"/>
      <c r="QYW48" s="131"/>
      <c r="QYX48" s="131"/>
      <c r="QYY48" s="131"/>
      <c r="QYZ48" s="131"/>
      <c r="QZA48" s="131"/>
      <c r="QZB48" s="131"/>
      <c r="QZC48" s="131"/>
      <c r="QZD48" s="131"/>
      <c r="QZE48" s="131"/>
      <c r="QZF48" s="131"/>
      <c r="QZG48" s="131"/>
      <c r="QZH48" s="131"/>
      <c r="QZI48" s="131"/>
      <c r="QZJ48" s="131"/>
      <c r="QZK48" s="131"/>
      <c r="QZL48" s="131"/>
      <c r="QZM48" s="131"/>
      <c r="QZN48" s="131"/>
      <c r="QZO48" s="131"/>
      <c r="QZP48" s="131"/>
      <c r="QZQ48" s="131"/>
      <c r="QZR48" s="131"/>
      <c r="QZS48" s="131"/>
      <c r="QZT48" s="131"/>
      <c r="QZU48" s="131"/>
      <c r="QZV48" s="131"/>
      <c r="QZW48" s="131"/>
      <c r="QZX48" s="131"/>
      <c r="QZY48" s="131"/>
      <c r="QZZ48" s="131"/>
      <c r="RAA48" s="131"/>
      <c r="RAB48" s="131"/>
      <c r="RAC48" s="131"/>
      <c r="RAD48" s="131"/>
      <c r="RAE48" s="131"/>
      <c r="RAF48" s="131"/>
      <c r="RAG48" s="131"/>
      <c r="RAH48" s="131"/>
      <c r="RAI48" s="131"/>
      <c r="RAJ48" s="131"/>
      <c r="RAK48" s="131"/>
      <c r="RAL48" s="131"/>
      <c r="RAM48" s="131"/>
      <c r="RAN48" s="131"/>
      <c r="RAO48" s="131"/>
      <c r="RAP48" s="131"/>
      <c r="RAQ48" s="131"/>
      <c r="RAR48" s="131"/>
      <c r="RAS48" s="131"/>
      <c r="RAT48" s="131"/>
      <c r="RAU48" s="131"/>
      <c r="RAV48" s="131"/>
      <c r="RAW48" s="131"/>
      <c r="RAX48" s="131"/>
      <c r="RAY48" s="131"/>
      <c r="RAZ48" s="131"/>
      <c r="RBA48" s="131"/>
      <c r="RBB48" s="131"/>
      <c r="RBC48" s="131"/>
      <c r="RBD48" s="131"/>
      <c r="RBE48" s="131"/>
      <c r="RBF48" s="131"/>
      <c r="RBG48" s="131"/>
      <c r="RBH48" s="131"/>
      <c r="RBI48" s="131"/>
      <c r="RBJ48" s="131"/>
      <c r="RBK48" s="131"/>
      <c r="RBL48" s="131"/>
      <c r="RBM48" s="131"/>
      <c r="RBN48" s="131"/>
      <c r="RBO48" s="131"/>
      <c r="RBP48" s="131"/>
      <c r="RBQ48" s="131"/>
      <c r="RBR48" s="131"/>
      <c r="RBS48" s="131"/>
      <c r="RBT48" s="131"/>
      <c r="RBU48" s="131"/>
      <c r="RBV48" s="131"/>
      <c r="RBW48" s="131"/>
      <c r="RBX48" s="131"/>
      <c r="RBY48" s="131"/>
      <c r="RBZ48" s="131"/>
      <c r="RCA48" s="131"/>
      <c r="RCB48" s="131"/>
      <c r="RCC48" s="131"/>
      <c r="RCD48" s="131"/>
      <c r="RCE48" s="131"/>
      <c r="RCF48" s="131"/>
      <c r="RCG48" s="131"/>
      <c r="RCH48" s="131"/>
      <c r="RCI48" s="131"/>
      <c r="RCJ48" s="131"/>
      <c r="RCK48" s="131"/>
      <c r="RCL48" s="131"/>
      <c r="RCM48" s="131"/>
      <c r="RCN48" s="131"/>
      <c r="RCO48" s="131"/>
      <c r="RCP48" s="131"/>
      <c r="RCQ48" s="131"/>
      <c r="RCR48" s="131"/>
      <c r="RCS48" s="131"/>
      <c r="RCT48" s="131"/>
      <c r="RCU48" s="131"/>
      <c r="RCV48" s="131"/>
      <c r="RCW48" s="131"/>
      <c r="RCX48" s="131"/>
      <c r="RCY48" s="131"/>
      <c r="RCZ48" s="131"/>
      <c r="RDA48" s="131"/>
      <c r="RDB48" s="131"/>
      <c r="RDC48" s="131"/>
      <c r="RDD48" s="131"/>
      <c r="RDE48" s="131"/>
      <c r="RDF48" s="131"/>
      <c r="RDG48" s="131"/>
      <c r="RDH48" s="131"/>
      <c r="RDI48" s="131"/>
      <c r="RDJ48" s="131"/>
      <c r="RDK48" s="131"/>
      <c r="RDL48" s="131"/>
      <c r="RDM48" s="131"/>
      <c r="RDN48" s="131"/>
      <c r="RDO48" s="131"/>
      <c r="RDP48" s="131"/>
      <c r="RDQ48" s="131"/>
      <c r="RDR48" s="131"/>
      <c r="RDS48" s="131"/>
      <c r="RDT48" s="131"/>
      <c r="RDU48" s="131"/>
      <c r="RDV48" s="131"/>
      <c r="RDW48" s="131"/>
      <c r="RDX48" s="131"/>
      <c r="RDY48" s="131"/>
      <c r="RDZ48" s="131"/>
      <c r="REA48" s="131"/>
      <c r="REB48" s="131"/>
      <c r="REC48" s="131"/>
      <c r="RED48" s="131"/>
      <c r="REE48" s="131"/>
      <c r="REF48" s="131"/>
      <c r="REG48" s="131"/>
      <c r="REH48" s="131"/>
      <c r="REI48" s="131"/>
      <c r="REJ48" s="131"/>
      <c r="REK48" s="131"/>
      <c r="REL48" s="131"/>
      <c r="REM48" s="131"/>
      <c r="REN48" s="131"/>
      <c r="REO48" s="131"/>
      <c r="REP48" s="131"/>
      <c r="REQ48" s="131"/>
      <c r="RER48" s="131"/>
      <c r="RES48" s="131"/>
      <c r="RET48" s="131"/>
      <c r="REU48" s="131"/>
      <c r="REV48" s="131"/>
      <c r="REW48" s="131"/>
      <c r="REX48" s="131"/>
      <c r="REY48" s="131"/>
      <c r="REZ48" s="131"/>
      <c r="RFA48" s="131"/>
      <c r="RFB48" s="131"/>
      <c r="RFC48" s="131"/>
      <c r="RFD48" s="131"/>
      <c r="RFE48" s="131"/>
      <c r="RFF48" s="131"/>
      <c r="RFG48" s="131"/>
      <c r="RFH48" s="131"/>
      <c r="RFI48" s="131"/>
      <c r="RFJ48" s="131"/>
      <c r="RFK48" s="131"/>
      <c r="RFL48" s="131"/>
      <c r="RFM48" s="131"/>
      <c r="RFN48" s="131"/>
      <c r="RFO48" s="131"/>
      <c r="RFP48" s="131"/>
      <c r="RFQ48" s="131"/>
      <c r="RFR48" s="131"/>
      <c r="RFS48" s="131"/>
      <c r="RFT48" s="131"/>
      <c r="RFU48" s="131"/>
      <c r="RFV48" s="131"/>
      <c r="RFW48" s="131"/>
      <c r="RFX48" s="131"/>
      <c r="RFY48" s="131"/>
      <c r="RFZ48" s="131"/>
      <c r="RGA48" s="131"/>
      <c r="RGB48" s="131"/>
      <c r="RGC48" s="131"/>
      <c r="RGD48" s="131"/>
      <c r="RGE48" s="131"/>
      <c r="RGF48" s="131"/>
      <c r="RGG48" s="131"/>
      <c r="RGH48" s="131"/>
      <c r="RGI48" s="131"/>
      <c r="RGJ48" s="131"/>
      <c r="RGK48" s="131"/>
      <c r="RGL48" s="131"/>
      <c r="RGM48" s="131"/>
      <c r="RGN48" s="131"/>
      <c r="RGO48" s="131"/>
      <c r="RGP48" s="131"/>
      <c r="RGQ48" s="131"/>
      <c r="RGR48" s="131"/>
      <c r="RGS48" s="131"/>
      <c r="RGT48" s="131"/>
      <c r="RGU48" s="131"/>
      <c r="RGV48" s="131"/>
      <c r="RGW48" s="131"/>
      <c r="RGX48" s="131"/>
      <c r="RGY48" s="131"/>
      <c r="RGZ48" s="131"/>
      <c r="RHA48" s="131"/>
      <c r="RHB48" s="131"/>
      <c r="RHC48" s="131"/>
      <c r="RHD48" s="131"/>
      <c r="RHE48" s="131"/>
      <c r="RHF48" s="131"/>
      <c r="RHG48" s="131"/>
      <c r="RHH48" s="131"/>
      <c r="RHI48" s="131"/>
      <c r="RHJ48" s="131"/>
      <c r="RHK48" s="131"/>
      <c r="RHL48" s="131"/>
      <c r="RHM48" s="131"/>
      <c r="RHN48" s="131"/>
      <c r="RHO48" s="131"/>
      <c r="RHP48" s="131"/>
      <c r="RHQ48" s="131"/>
      <c r="RHR48" s="131"/>
      <c r="RHS48" s="131"/>
      <c r="RHT48" s="131"/>
      <c r="RHU48" s="131"/>
      <c r="RHV48" s="131"/>
      <c r="RHW48" s="131"/>
      <c r="RHX48" s="131"/>
      <c r="RHY48" s="131"/>
      <c r="RHZ48" s="131"/>
      <c r="RIA48" s="131"/>
      <c r="RIB48" s="131"/>
      <c r="RIC48" s="131"/>
      <c r="RID48" s="131"/>
      <c r="RIE48" s="131"/>
      <c r="RIF48" s="131"/>
      <c r="RIG48" s="131"/>
      <c r="RIH48" s="131"/>
      <c r="RII48" s="131"/>
      <c r="RIJ48" s="131"/>
      <c r="RIK48" s="131"/>
      <c r="RIL48" s="131"/>
      <c r="RIM48" s="131"/>
      <c r="RIN48" s="131"/>
      <c r="RIO48" s="131"/>
      <c r="RIP48" s="131"/>
      <c r="RIQ48" s="131"/>
      <c r="RIR48" s="131"/>
      <c r="RIS48" s="131"/>
      <c r="RIT48" s="131"/>
      <c r="RIU48" s="131"/>
      <c r="RIV48" s="131"/>
      <c r="RIW48" s="131"/>
      <c r="RIX48" s="131"/>
      <c r="RIY48" s="131"/>
      <c r="RIZ48" s="131"/>
      <c r="RJA48" s="131"/>
      <c r="RJB48" s="131"/>
      <c r="RJC48" s="131"/>
      <c r="RJD48" s="131"/>
      <c r="RJE48" s="131"/>
      <c r="RJF48" s="131"/>
      <c r="RJG48" s="131"/>
      <c r="RJH48" s="131"/>
      <c r="RJI48" s="131"/>
      <c r="RJJ48" s="131"/>
      <c r="RJK48" s="131"/>
      <c r="RJL48" s="131"/>
      <c r="RJM48" s="131"/>
      <c r="RJN48" s="131"/>
      <c r="RJO48" s="131"/>
      <c r="RJP48" s="131"/>
      <c r="RJQ48" s="131"/>
      <c r="RJR48" s="131"/>
      <c r="RJS48" s="131"/>
      <c r="RJT48" s="131"/>
      <c r="RJU48" s="131"/>
      <c r="RJV48" s="131"/>
      <c r="RJW48" s="131"/>
      <c r="RJX48" s="131"/>
      <c r="RJY48" s="131"/>
      <c r="RJZ48" s="131"/>
      <c r="RKA48" s="131"/>
      <c r="RKB48" s="131"/>
      <c r="RKC48" s="131"/>
      <c r="RKD48" s="131"/>
      <c r="RKE48" s="131"/>
      <c r="RKF48" s="131"/>
      <c r="RKG48" s="131"/>
      <c r="RKH48" s="131"/>
      <c r="RKI48" s="131"/>
      <c r="RKJ48" s="131"/>
      <c r="RKK48" s="131"/>
      <c r="RKL48" s="131"/>
      <c r="RKM48" s="131"/>
      <c r="RKN48" s="131"/>
      <c r="RKO48" s="131"/>
      <c r="RKP48" s="131"/>
      <c r="RKQ48" s="131"/>
      <c r="RKR48" s="131"/>
      <c r="RKS48" s="131"/>
      <c r="RKT48" s="131"/>
      <c r="RKU48" s="131"/>
      <c r="RKV48" s="131"/>
      <c r="RKW48" s="131"/>
      <c r="RKX48" s="131"/>
      <c r="RKY48" s="131"/>
      <c r="RKZ48" s="131"/>
      <c r="RLA48" s="131"/>
      <c r="RLB48" s="131"/>
      <c r="RLC48" s="131"/>
      <c r="RLD48" s="131"/>
      <c r="RLE48" s="131"/>
      <c r="RLF48" s="131"/>
      <c r="RLG48" s="131"/>
      <c r="RLH48" s="131"/>
      <c r="RLI48" s="131"/>
      <c r="RLJ48" s="131"/>
      <c r="RLK48" s="131"/>
      <c r="RLL48" s="131"/>
      <c r="RLM48" s="131"/>
      <c r="RLN48" s="131"/>
      <c r="RLO48" s="131"/>
      <c r="RLP48" s="131"/>
      <c r="RLQ48" s="131"/>
      <c r="RLR48" s="131"/>
      <c r="RLS48" s="131"/>
      <c r="RLT48" s="131"/>
      <c r="RLU48" s="131"/>
      <c r="RLV48" s="131"/>
      <c r="RLW48" s="131"/>
      <c r="RLX48" s="131"/>
      <c r="RLY48" s="131"/>
      <c r="RLZ48" s="131"/>
      <c r="RMA48" s="131"/>
      <c r="RMB48" s="131"/>
      <c r="RMC48" s="131"/>
      <c r="RMD48" s="131"/>
      <c r="RME48" s="131"/>
      <c r="RMF48" s="131"/>
      <c r="RMG48" s="131"/>
      <c r="RMH48" s="131"/>
      <c r="RMI48" s="131"/>
      <c r="RMJ48" s="131"/>
      <c r="RMK48" s="131"/>
      <c r="RML48" s="131"/>
      <c r="RMM48" s="131"/>
      <c r="RMN48" s="131"/>
      <c r="RMO48" s="131"/>
      <c r="RMP48" s="131"/>
      <c r="RMQ48" s="131"/>
      <c r="RMR48" s="131"/>
      <c r="RMS48" s="131"/>
      <c r="RMT48" s="131"/>
      <c r="RMU48" s="131"/>
      <c r="RMV48" s="131"/>
      <c r="RMW48" s="131"/>
      <c r="RMX48" s="131"/>
      <c r="RMY48" s="131"/>
      <c r="RMZ48" s="131"/>
      <c r="RNA48" s="131"/>
      <c r="RNB48" s="131"/>
      <c r="RNC48" s="131"/>
      <c r="RND48" s="131"/>
      <c r="RNE48" s="131"/>
      <c r="RNF48" s="131"/>
      <c r="RNG48" s="131"/>
      <c r="RNH48" s="131"/>
      <c r="RNI48" s="131"/>
      <c r="RNJ48" s="131"/>
      <c r="RNK48" s="131"/>
      <c r="RNL48" s="131"/>
      <c r="RNM48" s="131"/>
      <c r="RNN48" s="131"/>
      <c r="RNO48" s="131"/>
      <c r="RNP48" s="131"/>
      <c r="RNQ48" s="131"/>
      <c r="RNR48" s="131"/>
      <c r="RNS48" s="131"/>
      <c r="RNT48" s="131"/>
      <c r="RNU48" s="131"/>
      <c r="RNV48" s="131"/>
      <c r="RNW48" s="131"/>
      <c r="RNX48" s="131"/>
      <c r="RNY48" s="131"/>
      <c r="RNZ48" s="131"/>
      <c r="ROA48" s="131"/>
      <c r="ROB48" s="131"/>
      <c r="ROC48" s="131"/>
      <c r="ROD48" s="131"/>
      <c r="ROE48" s="131"/>
      <c r="ROF48" s="131"/>
      <c r="ROG48" s="131"/>
      <c r="ROH48" s="131"/>
      <c r="ROI48" s="131"/>
      <c r="ROJ48" s="131"/>
      <c r="ROK48" s="131"/>
      <c r="ROL48" s="131"/>
      <c r="ROM48" s="131"/>
      <c r="RON48" s="131"/>
      <c r="ROO48" s="131"/>
      <c r="ROP48" s="131"/>
      <c r="ROQ48" s="131"/>
      <c r="ROR48" s="131"/>
      <c r="ROS48" s="131"/>
      <c r="ROT48" s="131"/>
      <c r="ROU48" s="131"/>
      <c r="ROV48" s="131"/>
      <c r="ROW48" s="131"/>
      <c r="ROX48" s="131"/>
      <c r="ROY48" s="131"/>
      <c r="ROZ48" s="131"/>
      <c r="RPA48" s="131"/>
      <c r="RPB48" s="131"/>
      <c r="RPC48" s="131"/>
      <c r="RPD48" s="131"/>
      <c r="RPE48" s="131"/>
      <c r="RPF48" s="131"/>
      <c r="RPG48" s="131"/>
      <c r="RPH48" s="131"/>
      <c r="RPI48" s="131"/>
      <c r="RPJ48" s="131"/>
      <c r="RPK48" s="131"/>
      <c r="RPL48" s="131"/>
      <c r="RPM48" s="131"/>
      <c r="RPN48" s="131"/>
      <c r="RPO48" s="131"/>
      <c r="RPP48" s="131"/>
      <c r="RPQ48" s="131"/>
      <c r="RPR48" s="131"/>
      <c r="RPS48" s="131"/>
      <c r="RPT48" s="131"/>
      <c r="RPU48" s="131"/>
      <c r="RPV48" s="131"/>
      <c r="RPW48" s="131"/>
      <c r="RPX48" s="131"/>
      <c r="RPY48" s="131"/>
      <c r="RPZ48" s="131"/>
      <c r="RQA48" s="131"/>
      <c r="RQB48" s="131"/>
      <c r="RQC48" s="131"/>
      <c r="RQD48" s="131"/>
      <c r="RQE48" s="131"/>
      <c r="RQF48" s="131"/>
      <c r="RQG48" s="131"/>
      <c r="RQH48" s="131"/>
      <c r="RQI48" s="131"/>
      <c r="RQJ48" s="131"/>
      <c r="RQK48" s="131"/>
      <c r="RQL48" s="131"/>
      <c r="RQM48" s="131"/>
      <c r="RQN48" s="131"/>
      <c r="RQO48" s="131"/>
      <c r="RQP48" s="131"/>
      <c r="RQQ48" s="131"/>
      <c r="RQR48" s="131"/>
      <c r="RQS48" s="131"/>
      <c r="RQT48" s="131"/>
      <c r="RQU48" s="131"/>
      <c r="RQV48" s="131"/>
      <c r="RQW48" s="131"/>
      <c r="RQX48" s="131"/>
      <c r="RQY48" s="131"/>
      <c r="RQZ48" s="131"/>
      <c r="RRA48" s="131"/>
      <c r="RRB48" s="131"/>
      <c r="RRC48" s="131"/>
      <c r="RRD48" s="131"/>
      <c r="RRE48" s="131"/>
      <c r="RRF48" s="131"/>
      <c r="RRG48" s="131"/>
      <c r="RRH48" s="131"/>
      <c r="RRI48" s="131"/>
      <c r="RRJ48" s="131"/>
      <c r="RRK48" s="131"/>
      <c r="RRL48" s="131"/>
      <c r="RRM48" s="131"/>
      <c r="RRN48" s="131"/>
      <c r="RRO48" s="131"/>
      <c r="RRP48" s="131"/>
      <c r="RRQ48" s="131"/>
      <c r="RRR48" s="131"/>
      <c r="RRS48" s="131"/>
      <c r="RRT48" s="131"/>
      <c r="RRU48" s="131"/>
      <c r="RRV48" s="131"/>
      <c r="RRW48" s="131"/>
      <c r="RRX48" s="131"/>
      <c r="RRY48" s="131"/>
      <c r="RRZ48" s="131"/>
      <c r="RSA48" s="131"/>
      <c r="RSB48" s="131"/>
      <c r="RSC48" s="131"/>
      <c r="RSD48" s="131"/>
      <c r="RSE48" s="131"/>
      <c r="RSF48" s="131"/>
      <c r="RSG48" s="131"/>
      <c r="RSH48" s="131"/>
      <c r="RSI48" s="131"/>
      <c r="RSJ48" s="131"/>
      <c r="RSK48" s="131"/>
      <c r="RSL48" s="131"/>
      <c r="RSM48" s="131"/>
      <c r="RSN48" s="131"/>
      <c r="RSO48" s="131"/>
      <c r="RSP48" s="131"/>
      <c r="RSQ48" s="131"/>
      <c r="RSR48" s="131"/>
      <c r="RSS48" s="131"/>
      <c r="RST48" s="131"/>
      <c r="RSU48" s="131"/>
      <c r="RSV48" s="131"/>
      <c r="RSW48" s="131"/>
      <c r="RSX48" s="131"/>
      <c r="RSY48" s="131"/>
      <c r="RSZ48" s="131"/>
      <c r="RTA48" s="131"/>
      <c r="RTB48" s="131"/>
      <c r="RTC48" s="131"/>
      <c r="RTD48" s="131"/>
      <c r="RTE48" s="131"/>
      <c r="RTF48" s="131"/>
      <c r="RTG48" s="131"/>
      <c r="RTH48" s="131"/>
      <c r="RTI48" s="131"/>
      <c r="RTJ48" s="131"/>
      <c r="RTK48" s="131"/>
      <c r="RTL48" s="131"/>
      <c r="RTM48" s="131"/>
      <c r="RTN48" s="131"/>
      <c r="RTO48" s="131"/>
      <c r="RTP48" s="131"/>
      <c r="RTQ48" s="131"/>
      <c r="RTR48" s="131"/>
      <c r="RTS48" s="131"/>
      <c r="RTT48" s="131"/>
      <c r="RTU48" s="131"/>
      <c r="RTV48" s="131"/>
      <c r="RTW48" s="131"/>
      <c r="RTX48" s="131"/>
      <c r="RTY48" s="131"/>
      <c r="RTZ48" s="131"/>
      <c r="RUA48" s="131"/>
      <c r="RUB48" s="131"/>
      <c r="RUC48" s="131"/>
      <c r="RUD48" s="131"/>
      <c r="RUE48" s="131"/>
      <c r="RUF48" s="131"/>
      <c r="RUG48" s="131"/>
      <c r="RUH48" s="131"/>
      <c r="RUI48" s="131"/>
      <c r="RUJ48" s="131"/>
      <c r="RUK48" s="131"/>
      <c r="RUL48" s="131"/>
      <c r="RUM48" s="131"/>
      <c r="RUN48" s="131"/>
      <c r="RUO48" s="131"/>
      <c r="RUP48" s="131"/>
      <c r="RUQ48" s="131"/>
      <c r="RUR48" s="131"/>
      <c r="RUS48" s="131"/>
      <c r="RUT48" s="131"/>
      <c r="RUU48" s="131"/>
      <c r="RUV48" s="131"/>
      <c r="RUW48" s="131"/>
      <c r="RUX48" s="131"/>
      <c r="RUY48" s="131"/>
      <c r="RUZ48" s="131"/>
      <c r="RVA48" s="131"/>
      <c r="RVB48" s="131"/>
      <c r="RVC48" s="131"/>
      <c r="RVD48" s="131"/>
      <c r="RVE48" s="131"/>
      <c r="RVF48" s="131"/>
      <c r="RVG48" s="131"/>
      <c r="RVH48" s="131"/>
      <c r="RVI48" s="131"/>
      <c r="RVJ48" s="131"/>
      <c r="RVK48" s="131"/>
      <c r="RVL48" s="131"/>
      <c r="RVM48" s="131"/>
      <c r="RVN48" s="131"/>
      <c r="RVO48" s="131"/>
      <c r="RVP48" s="131"/>
      <c r="RVQ48" s="131"/>
      <c r="RVR48" s="131"/>
      <c r="RVS48" s="131"/>
      <c r="RVT48" s="131"/>
      <c r="RVU48" s="131"/>
      <c r="RVV48" s="131"/>
      <c r="RVW48" s="131"/>
      <c r="RVX48" s="131"/>
      <c r="RVY48" s="131"/>
      <c r="RVZ48" s="131"/>
      <c r="RWA48" s="131"/>
      <c r="RWB48" s="131"/>
      <c r="RWC48" s="131"/>
      <c r="RWD48" s="131"/>
      <c r="RWE48" s="131"/>
      <c r="RWF48" s="131"/>
      <c r="RWG48" s="131"/>
      <c r="RWH48" s="131"/>
      <c r="RWI48" s="131"/>
      <c r="RWJ48" s="131"/>
      <c r="RWK48" s="131"/>
      <c r="RWL48" s="131"/>
      <c r="RWM48" s="131"/>
      <c r="RWN48" s="131"/>
      <c r="RWO48" s="131"/>
      <c r="RWP48" s="131"/>
      <c r="RWQ48" s="131"/>
      <c r="RWR48" s="131"/>
      <c r="RWS48" s="131"/>
      <c r="RWT48" s="131"/>
      <c r="RWU48" s="131"/>
      <c r="RWV48" s="131"/>
      <c r="RWW48" s="131"/>
      <c r="RWX48" s="131"/>
      <c r="RWY48" s="131"/>
      <c r="RWZ48" s="131"/>
      <c r="RXA48" s="131"/>
      <c r="RXB48" s="131"/>
      <c r="RXC48" s="131"/>
      <c r="RXD48" s="131"/>
      <c r="RXE48" s="131"/>
      <c r="RXF48" s="131"/>
      <c r="RXG48" s="131"/>
      <c r="RXH48" s="131"/>
      <c r="RXI48" s="131"/>
      <c r="RXJ48" s="131"/>
      <c r="RXK48" s="131"/>
      <c r="RXL48" s="131"/>
      <c r="RXM48" s="131"/>
      <c r="RXN48" s="131"/>
      <c r="RXO48" s="131"/>
      <c r="RXP48" s="131"/>
      <c r="RXQ48" s="131"/>
      <c r="RXR48" s="131"/>
      <c r="RXS48" s="131"/>
      <c r="RXT48" s="131"/>
      <c r="RXU48" s="131"/>
      <c r="RXV48" s="131"/>
      <c r="RXW48" s="131"/>
      <c r="RXX48" s="131"/>
      <c r="RXY48" s="131"/>
      <c r="RXZ48" s="131"/>
      <c r="RYA48" s="131"/>
      <c r="RYB48" s="131"/>
      <c r="RYC48" s="131"/>
      <c r="RYD48" s="131"/>
      <c r="RYE48" s="131"/>
      <c r="RYF48" s="131"/>
      <c r="RYG48" s="131"/>
      <c r="RYH48" s="131"/>
      <c r="RYI48" s="131"/>
      <c r="RYJ48" s="131"/>
      <c r="RYK48" s="131"/>
      <c r="RYL48" s="131"/>
      <c r="RYM48" s="131"/>
      <c r="RYN48" s="131"/>
      <c r="RYO48" s="131"/>
      <c r="RYP48" s="131"/>
      <c r="RYQ48" s="131"/>
      <c r="RYR48" s="131"/>
      <c r="RYS48" s="131"/>
      <c r="RYT48" s="131"/>
      <c r="RYU48" s="131"/>
      <c r="RYV48" s="131"/>
      <c r="RYW48" s="131"/>
      <c r="RYX48" s="131"/>
      <c r="RYY48" s="131"/>
      <c r="RYZ48" s="131"/>
      <c r="RZA48" s="131"/>
      <c r="RZB48" s="131"/>
      <c r="RZC48" s="131"/>
      <c r="RZD48" s="131"/>
      <c r="RZE48" s="131"/>
      <c r="RZF48" s="131"/>
      <c r="RZG48" s="131"/>
      <c r="RZH48" s="131"/>
      <c r="RZI48" s="131"/>
      <c r="RZJ48" s="131"/>
      <c r="RZK48" s="131"/>
      <c r="RZL48" s="131"/>
      <c r="RZM48" s="131"/>
      <c r="RZN48" s="131"/>
      <c r="RZO48" s="131"/>
      <c r="RZP48" s="131"/>
      <c r="RZQ48" s="131"/>
      <c r="RZR48" s="131"/>
      <c r="RZS48" s="131"/>
      <c r="RZT48" s="131"/>
      <c r="RZU48" s="131"/>
      <c r="RZV48" s="131"/>
      <c r="RZW48" s="131"/>
      <c r="RZX48" s="131"/>
      <c r="RZY48" s="131"/>
      <c r="RZZ48" s="131"/>
      <c r="SAA48" s="131"/>
      <c r="SAB48" s="131"/>
      <c r="SAC48" s="131"/>
      <c r="SAD48" s="131"/>
      <c r="SAE48" s="131"/>
      <c r="SAF48" s="131"/>
      <c r="SAG48" s="131"/>
      <c r="SAH48" s="131"/>
      <c r="SAI48" s="131"/>
      <c r="SAJ48" s="131"/>
      <c r="SAK48" s="131"/>
      <c r="SAL48" s="131"/>
      <c r="SAM48" s="131"/>
      <c r="SAN48" s="131"/>
      <c r="SAO48" s="131"/>
      <c r="SAP48" s="131"/>
      <c r="SAQ48" s="131"/>
      <c r="SAR48" s="131"/>
      <c r="SAS48" s="131"/>
      <c r="SAT48" s="131"/>
      <c r="SAU48" s="131"/>
      <c r="SAV48" s="131"/>
      <c r="SAW48" s="131"/>
      <c r="SAX48" s="131"/>
      <c r="SAY48" s="131"/>
      <c r="SAZ48" s="131"/>
      <c r="SBA48" s="131"/>
      <c r="SBB48" s="131"/>
      <c r="SBC48" s="131"/>
      <c r="SBD48" s="131"/>
      <c r="SBE48" s="131"/>
      <c r="SBF48" s="131"/>
      <c r="SBG48" s="131"/>
      <c r="SBH48" s="131"/>
      <c r="SBI48" s="131"/>
      <c r="SBJ48" s="131"/>
      <c r="SBK48" s="131"/>
      <c r="SBL48" s="131"/>
      <c r="SBM48" s="131"/>
      <c r="SBN48" s="131"/>
      <c r="SBO48" s="131"/>
      <c r="SBP48" s="131"/>
      <c r="SBQ48" s="131"/>
      <c r="SBR48" s="131"/>
      <c r="SBS48" s="131"/>
      <c r="SBT48" s="131"/>
      <c r="SBU48" s="131"/>
      <c r="SBV48" s="131"/>
      <c r="SBW48" s="131"/>
      <c r="SBX48" s="131"/>
      <c r="SBY48" s="131"/>
      <c r="SBZ48" s="131"/>
      <c r="SCA48" s="131"/>
      <c r="SCB48" s="131"/>
      <c r="SCC48" s="131"/>
      <c r="SCD48" s="131"/>
      <c r="SCE48" s="131"/>
      <c r="SCF48" s="131"/>
      <c r="SCG48" s="131"/>
      <c r="SCH48" s="131"/>
      <c r="SCI48" s="131"/>
      <c r="SCJ48" s="131"/>
      <c r="SCK48" s="131"/>
      <c r="SCL48" s="131"/>
      <c r="SCM48" s="131"/>
      <c r="SCN48" s="131"/>
      <c r="SCO48" s="131"/>
      <c r="SCP48" s="131"/>
      <c r="SCQ48" s="131"/>
      <c r="SCR48" s="131"/>
      <c r="SCS48" s="131"/>
      <c r="SCT48" s="131"/>
      <c r="SCU48" s="131"/>
      <c r="SCV48" s="131"/>
      <c r="SCW48" s="131"/>
      <c r="SCX48" s="131"/>
      <c r="SCY48" s="131"/>
      <c r="SCZ48" s="131"/>
      <c r="SDA48" s="131"/>
      <c r="SDB48" s="131"/>
      <c r="SDC48" s="131"/>
      <c r="SDD48" s="131"/>
      <c r="SDE48" s="131"/>
      <c r="SDF48" s="131"/>
      <c r="SDG48" s="131"/>
      <c r="SDH48" s="131"/>
      <c r="SDI48" s="131"/>
      <c r="SDJ48" s="131"/>
      <c r="SDK48" s="131"/>
      <c r="SDL48" s="131"/>
      <c r="SDM48" s="131"/>
      <c r="SDN48" s="131"/>
      <c r="SDO48" s="131"/>
      <c r="SDP48" s="131"/>
      <c r="SDQ48" s="131"/>
      <c r="SDR48" s="131"/>
      <c r="SDS48" s="131"/>
      <c r="SDT48" s="131"/>
      <c r="SDU48" s="131"/>
      <c r="SDV48" s="131"/>
      <c r="SDW48" s="131"/>
      <c r="SDX48" s="131"/>
      <c r="SDY48" s="131"/>
      <c r="SDZ48" s="131"/>
      <c r="SEA48" s="131"/>
      <c r="SEB48" s="131"/>
      <c r="SEC48" s="131"/>
      <c r="SED48" s="131"/>
      <c r="SEE48" s="131"/>
      <c r="SEF48" s="131"/>
      <c r="SEG48" s="131"/>
      <c r="SEH48" s="131"/>
      <c r="SEI48" s="131"/>
      <c r="SEJ48" s="131"/>
      <c r="SEK48" s="131"/>
      <c r="SEL48" s="131"/>
      <c r="SEM48" s="131"/>
      <c r="SEN48" s="131"/>
      <c r="SEO48" s="131"/>
      <c r="SEP48" s="131"/>
      <c r="SEQ48" s="131"/>
      <c r="SER48" s="131"/>
      <c r="SES48" s="131"/>
      <c r="SET48" s="131"/>
      <c r="SEU48" s="131"/>
      <c r="SEV48" s="131"/>
      <c r="SEW48" s="131"/>
      <c r="SEX48" s="131"/>
      <c r="SEY48" s="131"/>
      <c r="SEZ48" s="131"/>
      <c r="SFA48" s="131"/>
      <c r="SFB48" s="131"/>
      <c r="SFC48" s="131"/>
      <c r="SFD48" s="131"/>
      <c r="SFE48" s="131"/>
      <c r="SFF48" s="131"/>
      <c r="SFG48" s="131"/>
      <c r="SFH48" s="131"/>
      <c r="SFI48" s="131"/>
      <c r="SFJ48" s="131"/>
      <c r="SFK48" s="131"/>
      <c r="SFL48" s="131"/>
      <c r="SFM48" s="131"/>
      <c r="SFN48" s="131"/>
      <c r="SFO48" s="131"/>
      <c r="SFP48" s="131"/>
      <c r="SFQ48" s="131"/>
      <c r="SFR48" s="131"/>
      <c r="SFS48" s="131"/>
      <c r="SFT48" s="131"/>
      <c r="SFU48" s="131"/>
      <c r="SFV48" s="131"/>
      <c r="SFW48" s="131"/>
      <c r="SFX48" s="131"/>
      <c r="SFY48" s="131"/>
      <c r="SFZ48" s="131"/>
      <c r="SGA48" s="131"/>
      <c r="SGB48" s="131"/>
      <c r="SGC48" s="131"/>
      <c r="SGD48" s="131"/>
      <c r="SGE48" s="131"/>
      <c r="SGF48" s="131"/>
      <c r="SGG48" s="131"/>
      <c r="SGH48" s="131"/>
      <c r="SGI48" s="131"/>
      <c r="SGJ48" s="131"/>
      <c r="SGK48" s="131"/>
      <c r="SGL48" s="131"/>
      <c r="SGM48" s="131"/>
      <c r="SGN48" s="131"/>
      <c r="SGO48" s="131"/>
      <c r="SGP48" s="131"/>
      <c r="SGQ48" s="131"/>
      <c r="SGR48" s="131"/>
      <c r="SGS48" s="131"/>
      <c r="SGT48" s="131"/>
      <c r="SGU48" s="131"/>
      <c r="SGV48" s="131"/>
      <c r="SGW48" s="131"/>
      <c r="SGX48" s="131"/>
      <c r="SGY48" s="131"/>
      <c r="SGZ48" s="131"/>
      <c r="SHA48" s="131"/>
      <c r="SHB48" s="131"/>
      <c r="SHC48" s="131"/>
      <c r="SHD48" s="131"/>
      <c r="SHE48" s="131"/>
      <c r="SHF48" s="131"/>
      <c r="SHG48" s="131"/>
      <c r="SHH48" s="131"/>
      <c r="SHI48" s="131"/>
      <c r="SHJ48" s="131"/>
      <c r="SHK48" s="131"/>
      <c r="SHL48" s="131"/>
      <c r="SHM48" s="131"/>
      <c r="SHN48" s="131"/>
      <c r="SHO48" s="131"/>
      <c r="SHP48" s="131"/>
      <c r="SHQ48" s="131"/>
      <c r="SHR48" s="131"/>
      <c r="SHS48" s="131"/>
      <c r="SHT48" s="131"/>
      <c r="SHU48" s="131"/>
      <c r="SHV48" s="131"/>
      <c r="SHW48" s="131"/>
      <c r="SHX48" s="131"/>
      <c r="SHY48" s="131"/>
      <c r="SHZ48" s="131"/>
      <c r="SIA48" s="131"/>
      <c r="SIB48" s="131"/>
      <c r="SIC48" s="131"/>
      <c r="SID48" s="131"/>
      <c r="SIE48" s="131"/>
      <c r="SIF48" s="131"/>
      <c r="SIG48" s="131"/>
      <c r="SIH48" s="131"/>
      <c r="SII48" s="131"/>
      <c r="SIJ48" s="131"/>
      <c r="SIK48" s="131"/>
      <c r="SIL48" s="131"/>
      <c r="SIM48" s="131"/>
      <c r="SIN48" s="131"/>
      <c r="SIO48" s="131"/>
      <c r="SIP48" s="131"/>
      <c r="SIQ48" s="131"/>
      <c r="SIR48" s="131"/>
      <c r="SIS48" s="131"/>
      <c r="SIT48" s="131"/>
      <c r="SIU48" s="131"/>
      <c r="SIV48" s="131"/>
      <c r="SIW48" s="131"/>
      <c r="SIX48" s="131"/>
      <c r="SIY48" s="131"/>
      <c r="SIZ48" s="131"/>
      <c r="SJA48" s="131"/>
      <c r="SJB48" s="131"/>
      <c r="SJC48" s="131"/>
      <c r="SJD48" s="131"/>
      <c r="SJE48" s="131"/>
      <c r="SJF48" s="131"/>
      <c r="SJG48" s="131"/>
      <c r="SJH48" s="131"/>
      <c r="SJI48" s="131"/>
      <c r="SJJ48" s="131"/>
      <c r="SJK48" s="131"/>
      <c r="SJL48" s="131"/>
      <c r="SJM48" s="131"/>
      <c r="SJN48" s="131"/>
      <c r="SJO48" s="131"/>
      <c r="SJP48" s="131"/>
      <c r="SJQ48" s="131"/>
      <c r="SJR48" s="131"/>
      <c r="SJS48" s="131"/>
      <c r="SJT48" s="131"/>
      <c r="SJU48" s="131"/>
      <c r="SJV48" s="131"/>
      <c r="SJW48" s="131"/>
      <c r="SJX48" s="131"/>
      <c r="SJY48" s="131"/>
      <c r="SJZ48" s="131"/>
      <c r="SKA48" s="131"/>
      <c r="SKB48" s="131"/>
      <c r="SKC48" s="131"/>
      <c r="SKD48" s="131"/>
      <c r="SKE48" s="131"/>
      <c r="SKF48" s="131"/>
      <c r="SKG48" s="131"/>
      <c r="SKH48" s="131"/>
      <c r="SKI48" s="131"/>
      <c r="SKJ48" s="131"/>
      <c r="SKK48" s="131"/>
      <c r="SKL48" s="131"/>
      <c r="SKM48" s="131"/>
      <c r="SKN48" s="131"/>
      <c r="SKO48" s="131"/>
      <c r="SKP48" s="131"/>
      <c r="SKQ48" s="131"/>
      <c r="SKR48" s="131"/>
      <c r="SKS48" s="131"/>
      <c r="SKT48" s="131"/>
      <c r="SKU48" s="131"/>
      <c r="SKV48" s="131"/>
      <c r="SKW48" s="131"/>
      <c r="SKX48" s="131"/>
      <c r="SKY48" s="131"/>
      <c r="SKZ48" s="131"/>
      <c r="SLA48" s="131"/>
      <c r="SLB48" s="131"/>
      <c r="SLC48" s="131"/>
      <c r="SLD48" s="131"/>
      <c r="SLE48" s="131"/>
      <c r="SLF48" s="131"/>
      <c r="SLG48" s="131"/>
      <c r="SLH48" s="131"/>
      <c r="SLI48" s="131"/>
      <c r="SLJ48" s="131"/>
      <c r="SLK48" s="131"/>
      <c r="SLL48" s="131"/>
      <c r="SLM48" s="131"/>
      <c r="SLN48" s="131"/>
      <c r="SLO48" s="131"/>
      <c r="SLP48" s="131"/>
      <c r="SLQ48" s="131"/>
      <c r="SLR48" s="131"/>
      <c r="SLS48" s="131"/>
      <c r="SLT48" s="131"/>
      <c r="SLU48" s="131"/>
      <c r="SLV48" s="131"/>
      <c r="SLW48" s="131"/>
      <c r="SLX48" s="131"/>
      <c r="SLY48" s="131"/>
      <c r="SLZ48" s="131"/>
      <c r="SMA48" s="131"/>
      <c r="SMB48" s="131"/>
      <c r="SMC48" s="131"/>
      <c r="SMD48" s="131"/>
      <c r="SME48" s="131"/>
      <c r="SMF48" s="131"/>
      <c r="SMG48" s="131"/>
      <c r="SMH48" s="131"/>
      <c r="SMI48" s="131"/>
      <c r="SMJ48" s="131"/>
      <c r="SMK48" s="131"/>
      <c r="SML48" s="131"/>
      <c r="SMM48" s="131"/>
      <c r="SMN48" s="131"/>
      <c r="SMO48" s="131"/>
      <c r="SMP48" s="131"/>
      <c r="SMQ48" s="131"/>
      <c r="SMR48" s="131"/>
      <c r="SMS48" s="131"/>
      <c r="SMT48" s="131"/>
      <c r="SMU48" s="131"/>
      <c r="SMV48" s="131"/>
      <c r="SMW48" s="131"/>
      <c r="SMX48" s="131"/>
      <c r="SMY48" s="131"/>
      <c r="SMZ48" s="131"/>
      <c r="SNA48" s="131"/>
      <c r="SNB48" s="131"/>
      <c r="SNC48" s="131"/>
      <c r="SND48" s="131"/>
      <c r="SNE48" s="131"/>
      <c r="SNF48" s="131"/>
      <c r="SNG48" s="131"/>
      <c r="SNH48" s="131"/>
      <c r="SNI48" s="131"/>
      <c r="SNJ48" s="131"/>
      <c r="SNK48" s="131"/>
      <c r="SNL48" s="131"/>
      <c r="SNM48" s="131"/>
      <c r="SNN48" s="131"/>
      <c r="SNO48" s="131"/>
      <c r="SNP48" s="131"/>
      <c r="SNQ48" s="131"/>
      <c r="SNR48" s="131"/>
      <c r="SNS48" s="131"/>
      <c r="SNT48" s="131"/>
      <c r="SNU48" s="131"/>
      <c r="SNV48" s="131"/>
      <c r="SNW48" s="131"/>
      <c r="SNX48" s="131"/>
      <c r="SNY48" s="131"/>
      <c r="SNZ48" s="131"/>
      <c r="SOA48" s="131"/>
      <c r="SOB48" s="131"/>
      <c r="SOC48" s="131"/>
      <c r="SOD48" s="131"/>
      <c r="SOE48" s="131"/>
      <c r="SOF48" s="131"/>
      <c r="SOG48" s="131"/>
      <c r="SOH48" s="131"/>
      <c r="SOI48" s="131"/>
      <c r="SOJ48" s="131"/>
      <c r="SOK48" s="131"/>
      <c r="SOL48" s="131"/>
      <c r="SOM48" s="131"/>
      <c r="SON48" s="131"/>
      <c r="SOO48" s="131"/>
      <c r="SOP48" s="131"/>
      <c r="SOQ48" s="131"/>
      <c r="SOR48" s="131"/>
      <c r="SOS48" s="131"/>
      <c r="SOT48" s="131"/>
      <c r="SOU48" s="131"/>
      <c r="SOV48" s="131"/>
      <c r="SOW48" s="131"/>
      <c r="SOX48" s="131"/>
      <c r="SOY48" s="131"/>
      <c r="SOZ48" s="131"/>
      <c r="SPA48" s="131"/>
      <c r="SPB48" s="131"/>
      <c r="SPC48" s="131"/>
      <c r="SPD48" s="131"/>
      <c r="SPE48" s="131"/>
      <c r="SPF48" s="131"/>
      <c r="SPG48" s="131"/>
      <c r="SPH48" s="131"/>
      <c r="SPI48" s="131"/>
      <c r="SPJ48" s="131"/>
      <c r="SPK48" s="131"/>
      <c r="SPL48" s="131"/>
      <c r="SPM48" s="131"/>
      <c r="SPN48" s="131"/>
      <c r="SPO48" s="131"/>
      <c r="SPP48" s="131"/>
      <c r="SPQ48" s="131"/>
      <c r="SPR48" s="131"/>
      <c r="SPS48" s="131"/>
      <c r="SPT48" s="131"/>
      <c r="SPU48" s="131"/>
      <c r="SPV48" s="131"/>
      <c r="SPW48" s="131"/>
      <c r="SPX48" s="131"/>
      <c r="SPY48" s="131"/>
      <c r="SPZ48" s="131"/>
      <c r="SQA48" s="131"/>
      <c r="SQB48" s="131"/>
      <c r="SQC48" s="131"/>
      <c r="SQD48" s="131"/>
      <c r="SQE48" s="131"/>
      <c r="SQF48" s="131"/>
      <c r="SQG48" s="131"/>
      <c r="SQH48" s="131"/>
      <c r="SQI48" s="131"/>
      <c r="SQJ48" s="131"/>
      <c r="SQK48" s="131"/>
      <c r="SQL48" s="131"/>
      <c r="SQM48" s="131"/>
      <c r="SQN48" s="131"/>
      <c r="SQO48" s="131"/>
      <c r="SQP48" s="131"/>
      <c r="SQQ48" s="131"/>
      <c r="SQR48" s="131"/>
      <c r="SQS48" s="131"/>
      <c r="SQT48" s="131"/>
      <c r="SQU48" s="131"/>
      <c r="SQV48" s="131"/>
      <c r="SQW48" s="131"/>
      <c r="SQX48" s="131"/>
      <c r="SQY48" s="131"/>
      <c r="SQZ48" s="131"/>
      <c r="SRA48" s="131"/>
      <c r="SRB48" s="131"/>
      <c r="SRC48" s="131"/>
      <c r="SRD48" s="131"/>
      <c r="SRE48" s="131"/>
      <c r="SRF48" s="131"/>
      <c r="SRG48" s="131"/>
      <c r="SRH48" s="131"/>
      <c r="SRI48" s="131"/>
      <c r="SRJ48" s="131"/>
      <c r="SRK48" s="131"/>
      <c r="SRL48" s="131"/>
      <c r="SRM48" s="131"/>
      <c r="SRN48" s="131"/>
      <c r="SRO48" s="131"/>
      <c r="SRP48" s="131"/>
      <c r="SRQ48" s="131"/>
      <c r="SRR48" s="131"/>
      <c r="SRS48" s="131"/>
      <c r="SRT48" s="131"/>
      <c r="SRU48" s="131"/>
      <c r="SRV48" s="131"/>
      <c r="SRW48" s="131"/>
      <c r="SRX48" s="131"/>
      <c r="SRY48" s="131"/>
      <c r="SRZ48" s="131"/>
      <c r="SSA48" s="131"/>
      <c r="SSB48" s="131"/>
      <c r="SSC48" s="131"/>
      <c r="SSD48" s="131"/>
      <c r="SSE48" s="131"/>
      <c r="SSF48" s="131"/>
      <c r="SSG48" s="131"/>
      <c r="SSH48" s="131"/>
      <c r="SSI48" s="131"/>
      <c r="SSJ48" s="131"/>
      <c r="SSK48" s="131"/>
      <c r="SSL48" s="131"/>
      <c r="SSM48" s="131"/>
      <c r="SSN48" s="131"/>
      <c r="SSO48" s="131"/>
      <c r="SSP48" s="131"/>
      <c r="SSQ48" s="131"/>
      <c r="SSR48" s="131"/>
      <c r="SSS48" s="131"/>
      <c r="SST48" s="131"/>
      <c r="SSU48" s="131"/>
      <c r="SSV48" s="131"/>
      <c r="SSW48" s="131"/>
      <c r="SSX48" s="131"/>
      <c r="SSY48" s="131"/>
      <c r="SSZ48" s="131"/>
      <c r="STA48" s="131"/>
      <c r="STB48" s="131"/>
      <c r="STC48" s="131"/>
      <c r="STD48" s="131"/>
      <c r="STE48" s="131"/>
      <c r="STF48" s="131"/>
      <c r="STG48" s="131"/>
      <c r="STH48" s="131"/>
      <c r="STI48" s="131"/>
      <c r="STJ48" s="131"/>
      <c r="STK48" s="131"/>
      <c r="STL48" s="131"/>
      <c r="STM48" s="131"/>
      <c r="STN48" s="131"/>
      <c r="STO48" s="131"/>
      <c r="STP48" s="131"/>
      <c r="STQ48" s="131"/>
      <c r="STR48" s="131"/>
      <c r="STS48" s="131"/>
      <c r="STT48" s="131"/>
      <c r="STU48" s="131"/>
      <c r="STV48" s="131"/>
      <c r="STW48" s="131"/>
      <c r="STX48" s="131"/>
      <c r="STY48" s="131"/>
      <c r="STZ48" s="131"/>
      <c r="SUA48" s="131"/>
      <c r="SUB48" s="131"/>
      <c r="SUC48" s="131"/>
      <c r="SUD48" s="131"/>
      <c r="SUE48" s="131"/>
      <c r="SUF48" s="131"/>
      <c r="SUG48" s="131"/>
      <c r="SUH48" s="131"/>
      <c r="SUI48" s="131"/>
      <c r="SUJ48" s="131"/>
      <c r="SUK48" s="131"/>
      <c r="SUL48" s="131"/>
      <c r="SUM48" s="131"/>
      <c r="SUN48" s="131"/>
      <c r="SUO48" s="131"/>
      <c r="SUP48" s="131"/>
      <c r="SUQ48" s="131"/>
      <c r="SUR48" s="131"/>
      <c r="SUS48" s="131"/>
      <c r="SUT48" s="131"/>
      <c r="SUU48" s="131"/>
      <c r="SUV48" s="131"/>
      <c r="SUW48" s="131"/>
      <c r="SUX48" s="131"/>
      <c r="SUY48" s="131"/>
      <c r="SUZ48" s="131"/>
      <c r="SVA48" s="131"/>
      <c r="SVB48" s="131"/>
      <c r="SVC48" s="131"/>
      <c r="SVD48" s="131"/>
      <c r="SVE48" s="131"/>
      <c r="SVF48" s="131"/>
      <c r="SVG48" s="131"/>
      <c r="SVH48" s="131"/>
      <c r="SVI48" s="131"/>
      <c r="SVJ48" s="131"/>
      <c r="SVK48" s="131"/>
      <c r="SVL48" s="131"/>
      <c r="SVM48" s="131"/>
      <c r="SVN48" s="131"/>
      <c r="SVO48" s="131"/>
      <c r="SVP48" s="131"/>
      <c r="SVQ48" s="131"/>
      <c r="SVR48" s="131"/>
      <c r="SVS48" s="131"/>
      <c r="SVT48" s="131"/>
      <c r="SVU48" s="131"/>
      <c r="SVV48" s="131"/>
      <c r="SVW48" s="131"/>
      <c r="SVX48" s="131"/>
      <c r="SVY48" s="131"/>
      <c r="SVZ48" s="131"/>
      <c r="SWA48" s="131"/>
      <c r="SWB48" s="131"/>
      <c r="SWC48" s="131"/>
      <c r="SWD48" s="131"/>
      <c r="SWE48" s="131"/>
      <c r="SWF48" s="131"/>
      <c r="SWG48" s="131"/>
      <c r="SWH48" s="131"/>
      <c r="SWI48" s="131"/>
      <c r="SWJ48" s="131"/>
      <c r="SWK48" s="131"/>
      <c r="SWL48" s="131"/>
      <c r="SWM48" s="131"/>
      <c r="SWN48" s="131"/>
      <c r="SWO48" s="131"/>
      <c r="SWP48" s="131"/>
      <c r="SWQ48" s="131"/>
      <c r="SWR48" s="131"/>
      <c r="SWS48" s="131"/>
      <c r="SWT48" s="131"/>
      <c r="SWU48" s="131"/>
      <c r="SWV48" s="131"/>
      <c r="SWW48" s="131"/>
      <c r="SWX48" s="131"/>
      <c r="SWY48" s="131"/>
      <c r="SWZ48" s="131"/>
      <c r="SXA48" s="131"/>
      <c r="SXB48" s="131"/>
      <c r="SXC48" s="131"/>
      <c r="SXD48" s="131"/>
      <c r="SXE48" s="131"/>
      <c r="SXF48" s="131"/>
      <c r="SXG48" s="131"/>
      <c r="SXH48" s="131"/>
      <c r="SXI48" s="131"/>
      <c r="SXJ48" s="131"/>
      <c r="SXK48" s="131"/>
      <c r="SXL48" s="131"/>
      <c r="SXM48" s="131"/>
      <c r="SXN48" s="131"/>
      <c r="SXO48" s="131"/>
      <c r="SXP48" s="131"/>
      <c r="SXQ48" s="131"/>
      <c r="SXR48" s="131"/>
      <c r="SXS48" s="131"/>
      <c r="SXT48" s="131"/>
      <c r="SXU48" s="131"/>
      <c r="SXV48" s="131"/>
      <c r="SXW48" s="131"/>
      <c r="SXX48" s="131"/>
      <c r="SXY48" s="131"/>
      <c r="SXZ48" s="131"/>
      <c r="SYA48" s="131"/>
      <c r="SYB48" s="131"/>
      <c r="SYC48" s="131"/>
      <c r="SYD48" s="131"/>
      <c r="SYE48" s="131"/>
      <c r="SYF48" s="131"/>
      <c r="SYG48" s="131"/>
      <c r="SYH48" s="131"/>
      <c r="SYI48" s="131"/>
      <c r="SYJ48" s="131"/>
      <c r="SYK48" s="131"/>
      <c r="SYL48" s="131"/>
      <c r="SYM48" s="131"/>
      <c r="SYN48" s="131"/>
      <c r="SYO48" s="131"/>
      <c r="SYP48" s="131"/>
      <c r="SYQ48" s="131"/>
      <c r="SYR48" s="131"/>
      <c r="SYS48" s="131"/>
      <c r="SYT48" s="131"/>
      <c r="SYU48" s="131"/>
      <c r="SYV48" s="131"/>
      <c r="SYW48" s="131"/>
      <c r="SYX48" s="131"/>
      <c r="SYY48" s="131"/>
      <c r="SYZ48" s="131"/>
      <c r="SZA48" s="131"/>
      <c r="SZB48" s="131"/>
      <c r="SZC48" s="131"/>
      <c r="SZD48" s="131"/>
      <c r="SZE48" s="131"/>
      <c r="SZF48" s="131"/>
      <c r="SZG48" s="131"/>
      <c r="SZH48" s="131"/>
      <c r="SZI48" s="131"/>
      <c r="SZJ48" s="131"/>
      <c r="SZK48" s="131"/>
      <c r="SZL48" s="131"/>
      <c r="SZM48" s="131"/>
      <c r="SZN48" s="131"/>
      <c r="SZO48" s="131"/>
      <c r="SZP48" s="131"/>
      <c r="SZQ48" s="131"/>
      <c r="SZR48" s="131"/>
      <c r="SZS48" s="131"/>
      <c r="SZT48" s="131"/>
      <c r="SZU48" s="131"/>
      <c r="SZV48" s="131"/>
      <c r="SZW48" s="131"/>
      <c r="SZX48" s="131"/>
      <c r="SZY48" s="131"/>
      <c r="SZZ48" s="131"/>
      <c r="TAA48" s="131"/>
      <c r="TAB48" s="131"/>
      <c r="TAC48" s="131"/>
      <c r="TAD48" s="131"/>
      <c r="TAE48" s="131"/>
      <c r="TAF48" s="131"/>
      <c r="TAG48" s="131"/>
      <c r="TAH48" s="131"/>
      <c r="TAI48" s="131"/>
      <c r="TAJ48" s="131"/>
      <c r="TAK48" s="131"/>
      <c r="TAL48" s="131"/>
      <c r="TAM48" s="131"/>
      <c r="TAN48" s="131"/>
      <c r="TAO48" s="131"/>
      <c r="TAP48" s="131"/>
      <c r="TAQ48" s="131"/>
      <c r="TAR48" s="131"/>
      <c r="TAS48" s="131"/>
      <c r="TAT48" s="131"/>
      <c r="TAU48" s="131"/>
      <c r="TAV48" s="131"/>
      <c r="TAW48" s="131"/>
      <c r="TAX48" s="131"/>
      <c r="TAY48" s="131"/>
      <c r="TAZ48" s="131"/>
      <c r="TBA48" s="131"/>
      <c r="TBB48" s="131"/>
      <c r="TBC48" s="131"/>
      <c r="TBD48" s="131"/>
      <c r="TBE48" s="131"/>
      <c r="TBF48" s="131"/>
      <c r="TBG48" s="131"/>
      <c r="TBH48" s="131"/>
      <c r="TBI48" s="131"/>
      <c r="TBJ48" s="131"/>
      <c r="TBK48" s="131"/>
      <c r="TBL48" s="131"/>
      <c r="TBM48" s="131"/>
      <c r="TBN48" s="131"/>
      <c r="TBO48" s="131"/>
      <c r="TBP48" s="131"/>
      <c r="TBQ48" s="131"/>
      <c r="TBR48" s="131"/>
      <c r="TBS48" s="131"/>
      <c r="TBT48" s="131"/>
      <c r="TBU48" s="131"/>
      <c r="TBV48" s="131"/>
      <c r="TBW48" s="131"/>
      <c r="TBX48" s="131"/>
      <c r="TBY48" s="131"/>
      <c r="TBZ48" s="131"/>
      <c r="TCA48" s="131"/>
      <c r="TCB48" s="131"/>
      <c r="TCC48" s="131"/>
      <c r="TCD48" s="131"/>
      <c r="TCE48" s="131"/>
      <c r="TCF48" s="131"/>
      <c r="TCG48" s="131"/>
      <c r="TCH48" s="131"/>
      <c r="TCI48" s="131"/>
      <c r="TCJ48" s="131"/>
      <c r="TCK48" s="131"/>
      <c r="TCL48" s="131"/>
      <c r="TCM48" s="131"/>
      <c r="TCN48" s="131"/>
      <c r="TCO48" s="131"/>
      <c r="TCP48" s="131"/>
      <c r="TCQ48" s="131"/>
      <c r="TCR48" s="131"/>
      <c r="TCS48" s="131"/>
      <c r="TCT48" s="131"/>
      <c r="TCU48" s="131"/>
      <c r="TCV48" s="131"/>
      <c r="TCW48" s="131"/>
      <c r="TCX48" s="131"/>
      <c r="TCY48" s="131"/>
      <c r="TCZ48" s="131"/>
      <c r="TDA48" s="131"/>
      <c r="TDB48" s="131"/>
      <c r="TDC48" s="131"/>
      <c r="TDD48" s="131"/>
      <c r="TDE48" s="131"/>
      <c r="TDF48" s="131"/>
      <c r="TDG48" s="131"/>
      <c r="TDH48" s="131"/>
      <c r="TDI48" s="131"/>
      <c r="TDJ48" s="131"/>
      <c r="TDK48" s="131"/>
      <c r="TDL48" s="131"/>
      <c r="TDM48" s="131"/>
      <c r="TDN48" s="131"/>
      <c r="TDO48" s="131"/>
      <c r="TDP48" s="131"/>
      <c r="TDQ48" s="131"/>
      <c r="TDR48" s="131"/>
      <c r="TDS48" s="131"/>
      <c r="TDT48" s="131"/>
      <c r="TDU48" s="131"/>
      <c r="TDV48" s="131"/>
      <c r="TDW48" s="131"/>
      <c r="TDX48" s="131"/>
      <c r="TDY48" s="131"/>
      <c r="TDZ48" s="131"/>
      <c r="TEA48" s="131"/>
      <c r="TEB48" s="131"/>
      <c r="TEC48" s="131"/>
      <c r="TED48" s="131"/>
      <c r="TEE48" s="131"/>
      <c r="TEF48" s="131"/>
      <c r="TEG48" s="131"/>
      <c r="TEH48" s="131"/>
      <c r="TEI48" s="131"/>
      <c r="TEJ48" s="131"/>
      <c r="TEK48" s="131"/>
      <c r="TEL48" s="131"/>
      <c r="TEM48" s="131"/>
      <c r="TEN48" s="131"/>
      <c r="TEO48" s="131"/>
      <c r="TEP48" s="131"/>
      <c r="TEQ48" s="131"/>
      <c r="TER48" s="131"/>
      <c r="TES48" s="131"/>
      <c r="TET48" s="131"/>
      <c r="TEU48" s="131"/>
      <c r="TEV48" s="131"/>
      <c r="TEW48" s="131"/>
      <c r="TEX48" s="131"/>
      <c r="TEY48" s="131"/>
      <c r="TEZ48" s="131"/>
      <c r="TFA48" s="131"/>
      <c r="TFB48" s="131"/>
      <c r="TFC48" s="131"/>
      <c r="TFD48" s="131"/>
      <c r="TFE48" s="131"/>
      <c r="TFF48" s="131"/>
      <c r="TFG48" s="131"/>
      <c r="TFH48" s="131"/>
      <c r="TFI48" s="131"/>
      <c r="TFJ48" s="131"/>
      <c r="TFK48" s="131"/>
      <c r="TFL48" s="131"/>
      <c r="TFM48" s="131"/>
      <c r="TFN48" s="131"/>
      <c r="TFO48" s="131"/>
      <c r="TFP48" s="131"/>
      <c r="TFQ48" s="131"/>
      <c r="TFR48" s="131"/>
      <c r="TFS48" s="131"/>
      <c r="TFT48" s="131"/>
      <c r="TFU48" s="131"/>
      <c r="TFV48" s="131"/>
      <c r="TFW48" s="131"/>
      <c r="TFX48" s="131"/>
      <c r="TFY48" s="131"/>
      <c r="TFZ48" s="131"/>
      <c r="TGA48" s="131"/>
      <c r="TGB48" s="131"/>
      <c r="TGC48" s="131"/>
      <c r="TGD48" s="131"/>
      <c r="TGE48" s="131"/>
      <c r="TGF48" s="131"/>
      <c r="TGG48" s="131"/>
      <c r="TGH48" s="131"/>
      <c r="TGI48" s="131"/>
      <c r="TGJ48" s="131"/>
      <c r="TGK48" s="131"/>
      <c r="TGL48" s="131"/>
      <c r="TGM48" s="131"/>
      <c r="TGN48" s="131"/>
      <c r="TGO48" s="131"/>
      <c r="TGP48" s="131"/>
      <c r="TGQ48" s="131"/>
      <c r="TGR48" s="131"/>
      <c r="TGS48" s="131"/>
      <c r="TGT48" s="131"/>
      <c r="TGU48" s="131"/>
      <c r="TGV48" s="131"/>
      <c r="TGW48" s="131"/>
      <c r="TGX48" s="131"/>
      <c r="TGY48" s="131"/>
      <c r="TGZ48" s="131"/>
      <c r="THA48" s="131"/>
      <c r="THB48" s="131"/>
      <c r="THC48" s="131"/>
      <c r="THD48" s="131"/>
      <c r="THE48" s="131"/>
      <c r="THF48" s="131"/>
      <c r="THG48" s="131"/>
      <c r="THH48" s="131"/>
      <c r="THI48" s="131"/>
      <c r="THJ48" s="131"/>
      <c r="THK48" s="131"/>
      <c r="THL48" s="131"/>
      <c r="THM48" s="131"/>
      <c r="THN48" s="131"/>
      <c r="THO48" s="131"/>
      <c r="THP48" s="131"/>
      <c r="THQ48" s="131"/>
      <c r="THR48" s="131"/>
      <c r="THS48" s="131"/>
      <c r="THT48" s="131"/>
      <c r="THU48" s="131"/>
      <c r="THV48" s="131"/>
      <c r="THW48" s="131"/>
      <c r="THX48" s="131"/>
      <c r="THY48" s="131"/>
      <c r="THZ48" s="131"/>
      <c r="TIA48" s="131"/>
      <c r="TIB48" s="131"/>
      <c r="TIC48" s="131"/>
      <c r="TID48" s="131"/>
      <c r="TIE48" s="131"/>
      <c r="TIF48" s="131"/>
      <c r="TIG48" s="131"/>
      <c r="TIH48" s="131"/>
      <c r="TII48" s="131"/>
      <c r="TIJ48" s="131"/>
      <c r="TIK48" s="131"/>
      <c r="TIL48" s="131"/>
      <c r="TIM48" s="131"/>
      <c r="TIN48" s="131"/>
      <c r="TIO48" s="131"/>
      <c r="TIP48" s="131"/>
      <c r="TIQ48" s="131"/>
      <c r="TIR48" s="131"/>
      <c r="TIS48" s="131"/>
      <c r="TIT48" s="131"/>
      <c r="TIU48" s="131"/>
      <c r="TIV48" s="131"/>
      <c r="TIW48" s="131"/>
      <c r="TIX48" s="131"/>
      <c r="TIY48" s="131"/>
      <c r="TIZ48" s="131"/>
      <c r="TJA48" s="131"/>
      <c r="TJB48" s="131"/>
      <c r="TJC48" s="131"/>
      <c r="TJD48" s="131"/>
      <c r="TJE48" s="131"/>
      <c r="TJF48" s="131"/>
      <c r="TJG48" s="131"/>
      <c r="TJH48" s="131"/>
      <c r="TJI48" s="131"/>
      <c r="TJJ48" s="131"/>
      <c r="TJK48" s="131"/>
      <c r="TJL48" s="131"/>
      <c r="TJM48" s="131"/>
      <c r="TJN48" s="131"/>
      <c r="TJO48" s="131"/>
      <c r="TJP48" s="131"/>
      <c r="TJQ48" s="131"/>
      <c r="TJR48" s="131"/>
      <c r="TJS48" s="131"/>
      <c r="TJT48" s="131"/>
      <c r="TJU48" s="131"/>
      <c r="TJV48" s="131"/>
      <c r="TJW48" s="131"/>
      <c r="TJX48" s="131"/>
      <c r="TJY48" s="131"/>
      <c r="TJZ48" s="131"/>
      <c r="TKA48" s="131"/>
      <c r="TKB48" s="131"/>
      <c r="TKC48" s="131"/>
      <c r="TKD48" s="131"/>
      <c r="TKE48" s="131"/>
      <c r="TKF48" s="131"/>
      <c r="TKG48" s="131"/>
      <c r="TKH48" s="131"/>
      <c r="TKI48" s="131"/>
      <c r="TKJ48" s="131"/>
      <c r="TKK48" s="131"/>
      <c r="TKL48" s="131"/>
      <c r="TKM48" s="131"/>
      <c r="TKN48" s="131"/>
      <c r="TKO48" s="131"/>
      <c r="TKP48" s="131"/>
      <c r="TKQ48" s="131"/>
      <c r="TKR48" s="131"/>
      <c r="TKS48" s="131"/>
      <c r="TKT48" s="131"/>
      <c r="TKU48" s="131"/>
      <c r="TKV48" s="131"/>
      <c r="TKW48" s="131"/>
      <c r="TKX48" s="131"/>
      <c r="TKY48" s="131"/>
      <c r="TKZ48" s="131"/>
      <c r="TLA48" s="131"/>
      <c r="TLB48" s="131"/>
      <c r="TLC48" s="131"/>
      <c r="TLD48" s="131"/>
      <c r="TLE48" s="131"/>
      <c r="TLF48" s="131"/>
      <c r="TLG48" s="131"/>
      <c r="TLH48" s="131"/>
      <c r="TLI48" s="131"/>
      <c r="TLJ48" s="131"/>
      <c r="TLK48" s="131"/>
      <c r="TLL48" s="131"/>
      <c r="TLM48" s="131"/>
      <c r="TLN48" s="131"/>
      <c r="TLO48" s="131"/>
      <c r="TLP48" s="131"/>
      <c r="TLQ48" s="131"/>
      <c r="TLR48" s="131"/>
      <c r="TLS48" s="131"/>
      <c r="TLT48" s="131"/>
      <c r="TLU48" s="131"/>
      <c r="TLV48" s="131"/>
      <c r="TLW48" s="131"/>
      <c r="TLX48" s="131"/>
      <c r="TLY48" s="131"/>
      <c r="TLZ48" s="131"/>
      <c r="TMA48" s="131"/>
      <c r="TMB48" s="131"/>
      <c r="TMC48" s="131"/>
      <c r="TMD48" s="131"/>
      <c r="TME48" s="131"/>
      <c r="TMF48" s="131"/>
      <c r="TMG48" s="131"/>
      <c r="TMH48" s="131"/>
      <c r="TMI48" s="131"/>
      <c r="TMJ48" s="131"/>
      <c r="TMK48" s="131"/>
      <c r="TML48" s="131"/>
      <c r="TMM48" s="131"/>
      <c r="TMN48" s="131"/>
      <c r="TMO48" s="131"/>
      <c r="TMP48" s="131"/>
      <c r="TMQ48" s="131"/>
      <c r="TMR48" s="131"/>
      <c r="TMS48" s="131"/>
      <c r="TMT48" s="131"/>
      <c r="TMU48" s="131"/>
      <c r="TMV48" s="131"/>
      <c r="TMW48" s="131"/>
      <c r="TMX48" s="131"/>
      <c r="TMY48" s="131"/>
      <c r="TMZ48" s="131"/>
      <c r="TNA48" s="131"/>
      <c r="TNB48" s="131"/>
      <c r="TNC48" s="131"/>
      <c r="TND48" s="131"/>
      <c r="TNE48" s="131"/>
      <c r="TNF48" s="131"/>
      <c r="TNG48" s="131"/>
      <c r="TNH48" s="131"/>
      <c r="TNI48" s="131"/>
      <c r="TNJ48" s="131"/>
      <c r="TNK48" s="131"/>
      <c r="TNL48" s="131"/>
      <c r="TNM48" s="131"/>
      <c r="TNN48" s="131"/>
      <c r="TNO48" s="131"/>
      <c r="TNP48" s="131"/>
      <c r="TNQ48" s="131"/>
      <c r="TNR48" s="131"/>
      <c r="TNS48" s="131"/>
      <c r="TNT48" s="131"/>
      <c r="TNU48" s="131"/>
      <c r="TNV48" s="131"/>
      <c r="TNW48" s="131"/>
      <c r="TNX48" s="131"/>
      <c r="TNY48" s="131"/>
      <c r="TNZ48" s="131"/>
      <c r="TOA48" s="131"/>
      <c r="TOB48" s="131"/>
      <c r="TOC48" s="131"/>
      <c r="TOD48" s="131"/>
      <c r="TOE48" s="131"/>
      <c r="TOF48" s="131"/>
      <c r="TOG48" s="131"/>
      <c r="TOH48" s="131"/>
      <c r="TOI48" s="131"/>
      <c r="TOJ48" s="131"/>
      <c r="TOK48" s="131"/>
      <c r="TOL48" s="131"/>
      <c r="TOM48" s="131"/>
      <c r="TON48" s="131"/>
      <c r="TOO48" s="131"/>
      <c r="TOP48" s="131"/>
      <c r="TOQ48" s="131"/>
      <c r="TOR48" s="131"/>
      <c r="TOS48" s="131"/>
      <c r="TOT48" s="131"/>
      <c r="TOU48" s="131"/>
      <c r="TOV48" s="131"/>
      <c r="TOW48" s="131"/>
      <c r="TOX48" s="131"/>
      <c r="TOY48" s="131"/>
      <c r="TOZ48" s="131"/>
      <c r="TPA48" s="131"/>
      <c r="TPB48" s="131"/>
      <c r="TPC48" s="131"/>
      <c r="TPD48" s="131"/>
      <c r="TPE48" s="131"/>
      <c r="TPF48" s="131"/>
      <c r="TPG48" s="131"/>
      <c r="TPH48" s="131"/>
      <c r="TPI48" s="131"/>
      <c r="TPJ48" s="131"/>
      <c r="TPK48" s="131"/>
      <c r="TPL48" s="131"/>
      <c r="TPM48" s="131"/>
      <c r="TPN48" s="131"/>
      <c r="TPO48" s="131"/>
      <c r="TPP48" s="131"/>
      <c r="TPQ48" s="131"/>
      <c r="TPR48" s="131"/>
      <c r="TPS48" s="131"/>
      <c r="TPT48" s="131"/>
      <c r="TPU48" s="131"/>
      <c r="TPV48" s="131"/>
      <c r="TPW48" s="131"/>
      <c r="TPX48" s="131"/>
      <c r="TPY48" s="131"/>
      <c r="TPZ48" s="131"/>
      <c r="TQA48" s="131"/>
      <c r="TQB48" s="131"/>
      <c r="TQC48" s="131"/>
      <c r="TQD48" s="131"/>
      <c r="TQE48" s="131"/>
      <c r="TQF48" s="131"/>
      <c r="TQG48" s="131"/>
      <c r="TQH48" s="131"/>
      <c r="TQI48" s="131"/>
      <c r="TQJ48" s="131"/>
      <c r="TQK48" s="131"/>
      <c r="TQL48" s="131"/>
      <c r="TQM48" s="131"/>
      <c r="TQN48" s="131"/>
      <c r="TQO48" s="131"/>
      <c r="TQP48" s="131"/>
      <c r="TQQ48" s="131"/>
      <c r="TQR48" s="131"/>
      <c r="TQS48" s="131"/>
      <c r="TQT48" s="131"/>
      <c r="TQU48" s="131"/>
      <c r="TQV48" s="131"/>
      <c r="TQW48" s="131"/>
      <c r="TQX48" s="131"/>
      <c r="TQY48" s="131"/>
      <c r="TQZ48" s="131"/>
      <c r="TRA48" s="131"/>
      <c r="TRB48" s="131"/>
      <c r="TRC48" s="131"/>
      <c r="TRD48" s="131"/>
      <c r="TRE48" s="131"/>
      <c r="TRF48" s="131"/>
      <c r="TRG48" s="131"/>
      <c r="TRH48" s="131"/>
      <c r="TRI48" s="131"/>
      <c r="TRJ48" s="131"/>
      <c r="TRK48" s="131"/>
      <c r="TRL48" s="131"/>
      <c r="TRM48" s="131"/>
      <c r="TRN48" s="131"/>
      <c r="TRO48" s="131"/>
      <c r="TRP48" s="131"/>
      <c r="TRQ48" s="131"/>
      <c r="TRR48" s="131"/>
      <c r="TRS48" s="131"/>
      <c r="TRT48" s="131"/>
      <c r="TRU48" s="131"/>
      <c r="TRV48" s="131"/>
      <c r="TRW48" s="131"/>
      <c r="TRX48" s="131"/>
      <c r="TRY48" s="131"/>
      <c r="TRZ48" s="131"/>
      <c r="TSA48" s="131"/>
      <c r="TSB48" s="131"/>
      <c r="TSC48" s="131"/>
      <c r="TSD48" s="131"/>
      <c r="TSE48" s="131"/>
      <c r="TSF48" s="131"/>
      <c r="TSG48" s="131"/>
      <c r="TSH48" s="131"/>
      <c r="TSI48" s="131"/>
      <c r="TSJ48" s="131"/>
      <c r="TSK48" s="131"/>
      <c r="TSL48" s="131"/>
      <c r="TSM48" s="131"/>
      <c r="TSN48" s="131"/>
      <c r="TSO48" s="131"/>
      <c r="TSP48" s="131"/>
      <c r="TSQ48" s="131"/>
      <c r="TSR48" s="131"/>
      <c r="TSS48" s="131"/>
      <c r="TST48" s="131"/>
      <c r="TSU48" s="131"/>
      <c r="TSV48" s="131"/>
      <c r="TSW48" s="131"/>
      <c r="TSX48" s="131"/>
      <c r="TSY48" s="131"/>
      <c r="TSZ48" s="131"/>
      <c r="TTA48" s="131"/>
      <c r="TTB48" s="131"/>
      <c r="TTC48" s="131"/>
      <c r="TTD48" s="131"/>
      <c r="TTE48" s="131"/>
      <c r="TTF48" s="131"/>
      <c r="TTG48" s="131"/>
      <c r="TTH48" s="131"/>
      <c r="TTI48" s="131"/>
      <c r="TTJ48" s="131"/>
      <c r="TTK48" s="131"/>
      <c r="TTL48" s="131"/>
      <c r="TTM48" s="131"/>
      <c r="TTN48" s="131"/>
      <c r="TTO48" s="131"/>
      <c r="TTP48" s="131"/>
      <c r="TTQ48" s="131"/>
      <c r="TTR48" s="131"/>
      <c r="TTS48" s="131"/>
      <c r="TTT48" s="131"/>
      <c r="TTU48" s="131"/>
      <c r="TTV48" s="131"/>
      <c r="TTW48" s="131"/>
      <c r="TTX48" s="131"/>
      <c r="TTY48" s="131"/>
      <c r="TTZ48" s="131"/>
      <c r="TUA48" s="131"/>
      <c r="TUB48" s="131"/>
      <c r="TUC48" s="131"/>
      <c r="TUD48" s="131"/>
      <c r="TUE48" s="131"/>
      <c r="TUF48" s="131"/>
      <c r="TUG48" s="131"/>
      <c r="TUH48" s="131"/>
      <c r="TUI48" s="131"/>
      <c r="TUJ48" s="131"/>
      <c r="TUK48" s="131"/>
      <c r="TUL48" s="131"/>
      <c r="TUM48" s="131"/>
      <c r="TUN48" s="131"/>
      <c r="TUO48" s="131"/>
      <c r="TUP48" s="131"/>
      <c r="TUQ48" s="131"/>
      <c r="TUR48" s="131"/>
      <c r="TUS48" s="131"/>
      <c r="TUT48" s="131"/>
      <c r="TUU48" s="131"/>
      <c r="TUV48" s="131"/>
      <c r="TUW48" s="131"/>
      <c r="TUX48" s="131"/>
      <c r="TUY48" s="131"/>
      <c r="TUZ48" s="131"/>
      <c r="TVA48" s="131"/>
      <c r="TVB48" s="131"/>
      <c r="TVC48" s="131"/>
      <c r="TVD48" s="131"/>
      <c r="TVE48" s="131"/>
      <c r="TVF48" s="131"/>
      <c r="TVG48" s="131"/>
      <c r="TVH48" s="131"/>
      <c r="TVI48" s="131"/>
      <c r="TVJ48" s="131"/>
      <c r="TVK48" s="131"/>
      <c r="TVL48" s="131"/>
      <c r="TVM48" s="131"/>
      <c r="TVN48" s="131"/>
      <c r="TVO48" s="131"/>
      <c r="TVP48" s="131"/>
      <c r="TVQ48" s="131"/>
      <c r="TVR48" s="131"/>
      <c r="TVS48" s="131"/>
      <c r="TVT48" s="131"/>
      <c r="TVU48" s="131"/>
      <c r="TVV48" s="131"/>
      <c r="TVW48" s="131"/>
      <c r="TVX48" s="131"/>
      <c r="TVY48" s="131"/>
      <c r="TVZ48" s="131"/>
      <c r="TWA48" s="131"/>
      <c r="TWB48" s="131"/>
      <c r="TWC48" s="131"/>
      <c r="TWD48" s="131"/>
      <c r="TWE48" s="131"/>
      <c r="TWF48" s="131"/>
      <c r="TWG48" s="131"/>
      <c r="TWH48" s="131"/>
      <c r="TWI48" s="131"/>
      <c r="TWJ48" s="131"/>
      <c r="TWK48" s="131"/>
      <c r="TWL48" s="131"/>
      <c r="TWM48" s="131"/>
      <c r="TWN48" s="131"/>
      <c r="TWO48" s="131"/>
      <c r="TWP48" s="131"/>
      <c r="TWQ48" s="131"/>
      <c r="TWR48" s="131"/>
      <c r="TWS48" s="131"/>
      <c r="TWT48" s="131"/>
      <c r="TWU48" s="131"/>
      <c r="TWV48" s="131"/>
      <c r="TWW48" s="131"/>
      <c r="TWX48" s="131"/>
      <c r="TWY48" s="131"/>
      <c r="TWZ48" s="131"/>
      <c r="TXA48" s="131"/>
      <c r="TXB48" s="131"/>
      <c r="TXC48" s="131"/>
      <c r="TXD48" s="131"/>
      <c r="TXE48" s="131"/>
      <c r="TXF48" s="131"/>
      <c r="TXG48" s="131"/>
      <c r="TXH48" s="131"/>
      <c r="TXI48" s="131"/>
      <c r="TXJ48" s="131"/>
      <c r="TXK48" s="131"/>
      <c r="TXL48" s="131"/>
      <c r="TXM48" s="131"/>
      <c r="TXN48" s="131"/>
      <c r="TXO48" s="131"/>
      <c r="TXP48" s="131"/>
      <c r="TXQ48" s="131"/>
      <c r="TXR48" s="131"/>
      <c r="TXS48" s="131"/>
      <c r="TXT48" s="131"/>
      <c r="TXU48" s="131"/>
      <c r="TXV48" s="131"/>
      <c r="TXW48" s="131"/>
      <c r="TXX48" s="131"/>
      <c r="TXY48" s="131"/>
      <c r="TXZ48" s="131"/>
      <c r="TYA48" s="131"/>
      <c r="TYB48" s="131"/>
      <c r="TYC48" s="131"/>
      <c r="TYD48" s="131"/>
      <c r="TYE48" s="131"/>
      <c r="TYF48" s="131"/>
      <c r="TYG48" s="131"/>
      <c r="TYH48" s="131"/>
      <c r="TYI48" s="131"/>
      <c r="TYJ48" s="131"/>
      <c r="TYK48" s="131"/>
      <c r="TYL48" s="131"/>
      <c r="TYM48" s="131"/>
      <c r="TYN48" s="131"/>
      <c r="TYO48" s="131"/>
      <c r="TYP48" s="131"/>
      <c r="TYQ48" s="131"/>
      <c r="TYR48" s="131"/>
      <c r="TYS48" s="131"/>
      <c r="TYT48" s="131"/>
      <c r="TYU48" s="131"/>
      <c r="TYV48" s="131"/>
      <c r="TYW48" s="131"/>
      <c r="TYX48" s="131"/>
      <c r="TYY48" s="131"/>
      <c r="TYZ48" s="131"/>
      <c r="TZA48" s="131"/>
      <c r="TZB48" s="131"/>
      <c r="TZC48" s="131"/>
      <c r="TZD48" s="131"/>
      <c r="TZE48" s="131"/>
      <c r="TZF48" s="131"/>
      <c r="TZG48" s="131"/>
      <c r="TZH48" s="131"/>
      <c r="TZI48" s="131"/>
      <c r="TZJ48" s="131"/>
      <c r="TZK48" s="131"/>
      <c r="TZL48" s="131"/>
      <c r="TZM48" s="131"/>
      <c r="TZN48" s="131"/>
      <c r="TZO48" s="131"/>
      <c r="TZP48" s="131"/>
      <c r="TZQ48" s="131"/>
      <c r="TZR48" s="131"/>
      <c r="TZS48" s="131"/>
      <c r="TZT48" s="131"/>
      <c r="TZU48" s="131"/>
      <c r="TZV48" s="131"/>
      <c r="TZW48" s="131"/>
      <c r="TZX48" s="131"/>
      <c r="TZY48" s="131"/>
      <c r="TZZ48" s="131"/>
      <c r="UAA48" s="131"/>
      <c r="UAB48" s="131"/>
      <c r="UAC48" s="131"/>
      <c r="UAD48" s="131"/>
      <c r="UAE48" s="131"/>
      <c r="UAF48" s="131"/>
      <c r="UAG48" s="131"/>
      <c r="UAH48" s="131"/>
      <c r="UAI48" s="131"/>
      <c r="UAJ48" s="131"/>
      <c r="UAK48" s="131"/>
      <c r="UAL48" s="131"/>
      <c r="UAM48" s="131"/>
      <c r="UAN48" s="131"/>
      <c r="UAO48" s="131"/>
      <c r="UAP48" s="131"/>
      <c r="UAQ48" s="131"/>
      <c r="UAR48" s="131"/>
      <c r="UAS48" s="131"/>
      <c r="UAT48" s="131"/>
      <c r="UAU48" s="131"/>
      <c r="UAV48" s="131"/>
      <c r="UAW48" s="131"/>
      <c r="UAX48" s="131"/>
      <c r="UAY48" s="131"/>
      <c r="UAZ48" s="131"/>
      <c r="UBA48" s="131"/>
      <c r="UBB48" s="131"/>
      <c r="UBC48" s="131"/>
      <c r="UBD48" s="131"/>
      <c r="UBE48" s="131"/>
      <c r="UBF48" s="131"/>
      <c r="UBG48" s="131"/>
      <c r="UBH48" s="131"/>
      <c r="UBI48" s="131"/>
      <c r="UBJ48" s="131"/>
      <c r="UBK48" s="131"/>
      <c r="UBL48" s="131"/>
      <c r="UBM48" s="131"/>
      <c r="UBN48" s="131"/>
      <c r="UBO48" s="131"/>
      <c r="UBP48" s="131"/>
      <c r="UBQ48" s="131"/>
      <c r="UBR48" s="131"/>
      <c r="UBS48" s="131"/>
      <c r="UBT48" s="131"/>
      <c r="UBU48" s="131"/>
      <c r="UBV48" s="131"/>
      <c r="UBW48" s="131"/>
      <c r="UBX48" s="131"/>
      <c r="UBY48" s="131"/>
      <c r="UBZ48" s="131"/>
      <c r="UCA48" s="131"/>
      <c r="UCB48" s="131"/>
      <c r="UCC48" s="131"/>
      <c r="UCD48" s="131"/>
      <c r="UCE48" s="131"/>
      <c r="UCF48" s="131"/>
      <c r="UCG48" s="131"/>
      <c r="UCH48" s="131"/>
      <c r="UCI48" s="131"/>
      <c r="UCJ48" s="131"/>
      <c r="UCK48" s="131"/>
      <c r="UCL48" s="131"/>
      <c r="UCM48" s="131"/>
      <c r="UCN48" s="131"/>
      <c r="UCO48" s="131"/>
      <c r="UCP48" s="131"/>
      <c r="UCQ48" s="131"/>
      <c r="UCR48" s="131"/>
      <c r="UCS48" s="131"/>
      <c r="UCT48" s="131"/>
      <c r="UCU48" s="131"/>
      <c r="UCV48" s="131"/>
      <c r="UCW48" s="131"/>
      <c r="UCX48" s="131"/>
      <c r="UCY48" s="131"/>
      <c r="UCZ48" s="131"/>
      <c r="UDA48" s="131"/>
      <c r="UDB48" s="131"/>
      <c r="UDC48" s="131"/>
      <c r="UDD48" s="131"/>
      <c r="UDE48" s="131"/>
      <c r="UDF48" s="131"/>
      <c r="UDG48" s="131"/>
      <c r="UDH48" s="131"/>
      <c r="UDI48" s="131"/>
      <c r="UDJ48" s="131"/>
      <c r="UDK48" s="131"/>
      <c r="UDL48" s="131"/>
      <c r="UDM48" s="131"/>
      <c r="UDN48" s="131"/>
      <c r="UDO48" s="131"/>
      <c r="UDP48" s="131"/>
      <c r="UDQ48" s="131"/>
      <c r="UDR48" s="131"/>
      <c r="UDS48" s="131"/>
      <c r="UDT48" s="131"/>
      <c r="UDU48" s="131"/>
      <c r="UDV48" s="131"/>
      <c r="UDW48" s="131"/>
      <c r="UDX48" s="131"/>
      <c r="UDY48" s="131"/>
      <c r="UDZ48" s="131"/>
      <c r="UEA48" s="131"/>
      <c r="UEB48" s="131"/>
      <c r="UEC48" s="131"/>
      <c r="UED48" s="131"/>
      <c r="UEE48" s="131"/>
      <c r="UEF48" s="131"/>
      <c r="UEG48" s="131"/>
      <c r="UEH48" s="131"/>
      <c r="UEI48" s="131"/>
      <c r="UEJ48" s="131"/>
      <c r="UEK48" s="131"/>
      <c r="UEL48" s="131"/>
      <c r="UEM48" s="131"/>
      <c r="UEN48" s="131"/>
      <c r="UEO48" s="131"/>
      <c r="UEP48" s="131"/>
      <c r="UEQ48" s="131"/>
      <c r="UER48" s="131"/>
      <c r="UES48" s="131"/>
      <c r="UET48" s="131"/>
      <c r="UEU48" s="131"/>
      <c r="UEV48" s="131"/>
      <c r="UEW48" s="131"/>
      <c r="UEX48" s="131"/>
      <c r="UEY48" s="131"/>
      <c r="UEZ48" s="131"/>
      <c r="UFA48" s="131"/>
      <c r="UFB48" s="131"/>
      <c r="UFC48" s="131"/>
      <c r="UFD48" s="131"/>
      <c r="UFE48" s="131"/>
      <c r="UFF48" s="131"/>
      <c r="UFG48" s="131"/>
      <c r="UFH48" s="131"/>
      <c r="UFI48" s="131"/>
      <c r="UFJ48" s="131"/>
      <c r="UFK48" s="131"/>
      <c r="UFL48" s="131"/>
      <c r="UFM48" s="131"/>
      <c r="UFN48" s="131"/>
      <c r="UFO48" s="131"/>
      <c r="UFP48" s="131"/>
      <c r="UFQ48" s="131"/>
      <c r="UFR48" s="131"/>
      <c r="UFS48" s="131"/>
      <c r="UFT48" s="131"/>
      <c r="UFU48" s="131"/>
      <c r="UFV48" s="131"/>
      <c r="UFW48" s="131"/>
      <c r="UFX48" s="131"/>
      <c r="UFY48" s="131"/>
      <c r="UFZ48" s="131"/>
      <c r="UGA48" s="131"/>
      <c r="UGB48" s="131"/>
      <c r="UGC48" s="131"/>
      <c r="UGD48" s="131"/>
      <c r="UGE48" s="131"/>
      <c r="UGF48" s="131"/>
      <c r="UGG48" s="131"/>
      <c r="UGH48" s="131"/>
      <c r="UGI48" s="131"/>
      <c r="UGJ48" s="131"/>
      <c r="UGK48" s="131"/>
      <c r="UGL48" s="131"/>
      <c r="UGM48" s="131"/>
      <c r="UGN48" s="131"/>
      <c r="UGO48" s="131"/>
      <c r="UGP48" s="131"/>
      <c r="UGQ48" s="131"/>
      <c r="UGR48" s="131"/>
      <c r="UGS48" s="131"/>
      <c r="UGT48" s="131"/>
      <c r="UGU48" s="131"/>
      <c r="UGV48" s="131"/>
      <c r="UGW48" s="131"/>
      <c r="UGX48" s="131"/>
      <c r="UGY48" s="131"/>
      <c r="UGZ48" s="131"/>
      <c r="UHA48" s="131"/>
      <c r="UHB48" s="131"/>
      <c r="UHC48" s="131"/>
      <c r="UHD48" s="131"/>
      <c r="UHE48" s="131"/>
      <c r="UHF48" s="131"/>
      <c r="UHG48" s="131"/>
      <c r="UHH48" s="131"/>
      <c r="UHI48" s="131"/>
      <c r="UHJ48" s="131"/>
      <c r="UHK48" s="131"/>
      <c r="UHL48" s="131"/>
      <c r="UHM48" s="131"/>
      <c r="UHN48" s="131"/>
      <c r="UHO48" s="131"/>
      <c r="UHP48" s="131"/>
      <c r="UHQ48" s="131"/>
      <c r="UHR48" s="131"/>
      <c r="UHS48" s="131"/>
      <c r="UHT48" s="131"/>
      <c r="UHU48" s="131"/>
      <c r="UHV48" s="131"/>
      <c r="UHW48" s="131"/>
      <c r="UHX48" s="131"/>
      <c r="UHY48" s="131"/>
      <c r="UHZ48" s="131"/>
      <c r="UIA48" s="131"/>
      <c r="UIB48" s="131"/>
      <c r="UIC48" s="131"/>
      <c r="UID48" s="131"/>
      <c r="UIE48" s="131"/>
      <c r="UIF48" s="131"/>
      <c r="UIG48" s="131"/>
      <c r="UIH48" s="131"/>
      <c r="UII48" s="131"/>
      <c r="UIJ48" s="131"/>
      <c r="UIK48" s="131"/>
      <c r="UIL48" s="131"/>
      <c r="UIM48" s="131"/>
      <c r="UIN48" s="131"/>
      <c r="UIO48" s="131"/>
      <c r="UIP48" s="131"/>
      <c r="UIQ48" s="131"/>
      <c r="UIR48" s="131"/>
      <c r="UIS48" s="131"/>
      <c r="UIT48" s="131"/>
      <c r="UIU48" s="131"/>
      <c r="UIV48" s="131"/>
      <c r="UIW48" s="131"/>
      <c r="UIX48" s="131"/>
      <c r="UIY48" s="131"/>
      <c r="UIZ48" s="131"/>
      <c r="UJA48" s="131"/>
      <c r="UJB48" s="131"/>
      <c r="UJC48" s="131"/>
      <c r="UJD48" s="131"/>
      <c r="UJE48" s="131"/>
      <c r="UJF48" s="131"/>
      <c r="UJG48" s="131"/>
      <c r="UJH48" s="131"/>
      <c r="UJI48" s="131"/>
      <c r="UJJ48" s="131"/>
      <c r="UJK48" s="131"/>
      <c r="UJL48" s="131"/>
      <c r="UJM48" s="131"/>
      <c r="UJN48" s="131"/>
      <c r="UJO48" s="131"/>
      <c r="UJP48" s="131"/>
      <c r="UJQ48" s="131"/>
      <c r="UJR48" s="131"/>
      <c r="UJS48" s="131"/>
      <c r="UJT48" s="131"/>
      <c r="UJU48" s="131"/>
      <c r="UJV48" s="131"/>
      <c r="UJW48" s="131"/>
      <c r="UJX48" s="131"/>
      <c r="UJY48" s="131"/>
      <c r="UJZ48" s="131"/>
      <c r="UKA48" s="131"/>
      <c r="UKB48" s="131"/>
      <c r="UKC48" s="131"/>
      <c r="UKD48" s="131"/>
      <c r="UKE48" s="131"/>
      <c r="UKF48" s="131"/>
      <c r="UKG48" s="131"/>
      <c r="UKH48" s="131"/>
      <c r="UKI48" s="131"/>
      <c r="UKJ48" s="131"/>
      <c r="UKK48" s="131"/>
      <c r="UKL48" s="131"/>
      <c r="UKM48" s="131"/>
      <c r="UKN48" s="131"/>
      <c r="UKO48" s="131"/>
      <c r="UKP48" s="131"/>
      <c r="UKQ48" s="131"/>
      <c r="UKR48" s="131"/>
      <c r="UKS48" s="131"/>
      <c r="UKT48" s="131"/>
      <c r="UKU48" s="131"/>
      <c r="UKV48" s="131"/>
      <c r="UKW48" s="131"/>
      <c r="UKX48" s="131"/>
      <c r="UKY48" s="131"/>
      <c r="UKZ48" s="131"/>
      <c r="ULA48" s="131"/>
      <c r="ULB48" s="131"/>
      <c r="ULC48" s="131"/>
      <c r="ULD48" s="131"/>
      <c r="ULE48" s="131"/>
      <c r="ULF48" s="131"/>
      <c r="ULG48" s="131"/>
      <c r="ULH48" s="131"/>
      <c r="ULI48" s="131"/>
      <c r="ULJ48" s="131"/>
      <c r="ULK48" s="131"/>
      <c r="ULL48" s="131"/>
      <c r="ULM48" s="131"/>
      <c r="ULN48" s="131"/>
      <c r="ULO48" s="131"/>
      <c r="ULP48" s="131"/>
      <c r="ULQ48" s="131"/>
      <c r="ULR48" s="131"/>
      <c r="ULS48" s="131"/>
      <c r="ULT48" s="131"/>
      <c r="ULU48" s="131"/>
      <c r="ULV48" s="131"/>
      <c r="ULW48" s="131"/>
      <c r="ULX48" s="131"/>
      <c r="ULY48" s="131"/>
      <c r="ULZ48" s="131"/>
      <c r="UMA48" s="131"/>
      <c r="UMB48" s="131"/>
      <c r="UMC48" s="131"/>
      <c r="UMD48" s="131"/>
      <c r="UME48" s="131"/>
      <c r="UMF48" s="131"/>
      <c r="UMG48" s="131"/>
      <c r="UMH48" s="131"/>
      <c r="UMI48" s="131"/>
      <c r="UMJ48" s="131"/>
      <c r="UMK48" s="131"/>
      <c r="UML48" s="131"/>
      <c r="UMM48" s="131"/>
      <c r="UMN48" s="131"/>
      <c r="UMO48" s="131"/>
      <c r="UMP48" s="131"/>
      <c r="UMQ48" s="131"/>
      <c r="UMR48" s="131"/>
      <c r="UMS48" s="131"/>
      <c r="UMT48" s="131"/>
      <c r="UMU48" s="131"/>
      <c r="UMV48" s="131"/>
      <c r="UMW48" s="131"/>
      <c r="UMX48" s="131"/>
      <c r="UMY48" s="131"/>
      <c r="UMZ48" s="131"/>
      <c r="UNA48" s="131"/>
      <c r="UNB48" s="131"/>
      <c r="UNC48" s="131"/>
      <c r="UND48" s="131"/>
      <c r="UNE48" s="131"/>
      <c r="UNF48" s="131"/>
      <c r="UNG48" s="131"/>
      <c r="UNH48" s="131"/>
      <c r="UNI48" s="131"/>
      <c r="UNJ48" s="131"/>
      <c r="UNK48" s="131"/>
      <c r="UNL48" s="131"/>
      <c r="UNM48" s="131"/>
      <c r="UNN48" s="131"/>
      <c r="UNO48" s="131"/>
      <c r="UNP48" s="131"/>
      <c r="UNQ48" s="131"/>
      <c r="UNR48" s="131"/>
      <c r="UNS48" s="131"/>
      <c r="UNT48" s="131"/>
      <c r="UNU48" s="131"/>
      <c r="UNV48" s="131"/>
      <c r="UNW48" s="131"/>
      <c r="UNX48" s="131"/>
      <c r="UNY48" s="131"/>
      <c r="UNZ48" s="131"/>
      <c r="UOA48" s="131"/>
      <c r="UOB48" s="131"/>
      <c r="UOC48" s="131"/>
      <c r="UOD48" s="131"/>
      <c r="UOE48" s="131"/>
      <c r="UOF48" s="131"/>
      <c r="UOG48" s="131"/>
      <c r="UOH48" s="131"/>
      <c r="UOI48" s="131"/>
      <c r="UOJ48" s="131"/>
      <c r="UOK48" s="131"/>
      <c r="UOL48" s="131"/>
      <c r="UOM48" s="131"/>
      <c r="UON48" s="131"/>
      <c r="UOO48" s="131"/>
      <c r="UOP48" s="131"/>
      <c r="UOQ48" s="131"/>
      <c r="UOR48" s="131"/>
      <c r="UOS48" s="131"/>
      <c r="UOT48" s="131"/>
      <c r="UOU48" s="131"/>
      <c r="UOV48" s="131"/>
      <c r="UOW48" s="131"/>
      <c r="UOX48" s="131"/>
      <c r="UOY48" s="131"/>
      <c r="UOZ48" s="131"/>
      <c r="UPA48" s="131"/>
      <c r="UPB48" s="131"/>
      <c r="UPC48" s="131"/>
      <c r="UPD48" s="131"/>
      <c r="UPE48" s="131"/>
      <c r="UPF48" s="131"/>
      <c r="UPG48" s="131"/>
      <c r="UPH48" s="131"/>
      <c r="UPI48" s="131"/>
      <c r="UPJ48" s="131"/>
      <c r="UPK48" s="131"/>
      <c r="UPL48" s="131"/>
      <c r="UPM48" s="131"/>
      <c r="UPN48" s="131"/>
      <c r="UPO48" s="131"/>
      <c r="UPP48" s="131"/>
      <c r="UPQ48" s="131"/>
      <c r="UPR48" s="131"/>
      <c r="UPS48" s="131"/>
      <c r="UPT48" s="131"/>
      <c r="UPU48" s="131"/>
      <c r="UPV48" s="131"/>
      <c r="UPW48" s="131"/>
      <c r="UPX48" s="131"/>
      <c r="UPY48" s="131"/>
      <c r="UPZ48" s="131"/>
      <c r="UQA48" s="131"/>
      <c r="UQB48" s="131"/>
      <c r="UQC48" s="131"/>
      <c r="UQD48" s="131"/>
      <c r="UQE48" s="131"/>
      <c r="UQF48" s="131"/>
      <c r="UQG48" s="131"/>
      <c r="UQH48" s="131"/>
      <c r="UQI48" s="131"/>
      <c r="UQJ48" s="131"/>
      <c r="UQK48" s="131"/>
      <c r="UQL48" s="131"/>
      <c r="UQM48" s="131"/>
      <c r="UQN48" s="131"/>
      <c r="UQO48" s="131"/>
      <c r="UQP48" s="131"/>
      <c r="UQQ48" s="131"/>
      <c r="UQR48" s="131"/>
      <c r="UQS48" s="131"/>
      <c r="UQT48" s="131"/>
      <c r="UQU48" s="131"/>
      <c r="UQV48" s="131"/>
      <c r="UQW48" s="131"/>
      <c r="UQX48" s="131"/>
      <c r="UQY48" s="131"/>
      <c r="UQZ48" s="131"/>
      <c r="URA48" s="131"/>
      <c r="URB48" s="131"/>
      <c r="URC48" s="131"/>
      <c r="URD48" s="131"/>
      <c r="URE48" s="131"/>
      <c r="URF48" s="131"/>
      <c r="URG48" s="131"/>
      <c r="URH48" s="131"/>
      <c r="URI48" s="131"/>
      <c r="URJ48" s="131"/>
      <c r="URK48" s="131"/>
      <c r="URL48" s="131"/>
      <c r="URM48" s="131"/>
      <c r="URN48" s="131"/>
      <c r="URO48" s="131"/>
      <c r="URP48" s="131"/>
      <c r="URQ48" s="131"/>
      <c r="URR48" s="131"/>
      <c r="URS48" s="131"/>
      <c r="URT48" s="131"/>
      <c r="URU48" s="131"/>
      <c r="URV48" s="131"/>
      <c r="URW48" s="131"/>
      <c r="URX48" s="131"/>
      <c r="URY48" s="131"/>
      <c r="URZ48" s="131"/>
      <c r="USA48" s="131"/>
      <c r="USB48" s="131"/>
      <c r="USC48" s="131"/>
      <c r="USD48" s="131"/>
      <c r="USE48" s="131"/>
      <c r="USF48" s="131"/>
      <c r="USG48" s="131"/>
      <c r="USH48" s="131"/>
      <c r="USI48" s="131"/>
      <c r="USJ48" s="131"/>
      <c r="USK48" s="131"/>
      <c r="USL48" s="131"/>
      <c r="USM48" s="131"/>
      <c r="USN48" s="131"/>
      <c r="USO48" s="131"/>
      <c r="USP48" s="131"/>
      <c r="USQ48" s="131"/>
      <c r="USR48" s="131"/>
      <c r="USS48" s="131"/>
      <c r="UST48" s="131"/>
      <c r="USU48" s="131"/>
      <c r="USV48" s="131"/>
      <c r="USW48" s="131"/>
      <c r="USX48" s="131"/>
      <c r="USY48" s="131"/>
      <c r="USZ48" s="131"/>
      <c r="UTA48" s="131"/>
      <c r="UTB48" s="131"/>
      <c r="UTC48" s="131"/>
      <c r="UTD48" s="131"/>
      <c r="UTE48" s="131"/>
      <c r="UTF48" s="131"/>
      <c r="UTG48" s="131"/>
      <c r="UTH48" s="131"/>
      <c r="UTI48" s="131"/>
      <c r="UTJ48" s="131"/>
      <c r="UTK48" s="131"/>
      <c r="UTL48" s="131"/>
      <c r="UTM48" s="131"/>
      <c r="UTN48" s="131"/>
      <c r="UTO48" s="131"/>
      <c r="UTP48" s="131"/>
      <c r="UTQ48" s="131"/>
      <c r="UTR48" s="131"/>
      <c r="UTS48" s="131"/>
      <c r="UTT48" s="131"/>
      <c r="UTU48" s="131"/>
      <c r="UTV48" s="131"/>
      <c r="UTW48" s="131"/>
      <c r="UTX48" s="131"/>
      <c r="UTY48" s="131"/>
      <c r="UTZ48" s="131"/>
      <c r="UUA48" s="131"/>
      <c r="UUB48" s="131"/>
      <c r="UUC48" s="131"/>
      <c r="UUD48" s="131"/>
      <c r="UUE48" s="131"/>
      <c r="UUF48" s="131"/>
      <c r="UUG48" s="131"/>
      <c r="UUH48" s="131"/>
      <c r="UUI48" s="131"/>
      <c r="UUJ48" s="131"/>
      <c r="UUK48" s="131"/>
      <c r="UUL48" s="131"/>
      <c r="UUM48" s="131"/>
      <c r="UUN48" s="131"/>
      <c r="UUO48" s="131"/>
      <c r="UUP48" s="131"/>
      <c r="UUQ48" s="131"/>
      <c r="UUR48" s="131"/>
      <c r="UUS48" s="131"/>
      <c r="UUT48" s="131"/>
      <c r="UUU48" s="131"/>
      <c r="UUV48" s="131"/>
      <c r="UUW48" s="131"/>
      <c r="UUX48" s="131"/>
      <c r="UUY48" s="131"/>
      <c r="UUZ48" s="131"/>
      <c r="UVA48" s="131"/>
      <c r="UVB48" s="131"/>
      <c r="UVC48" s="131"/>
      <c r="UVD48" s="131"/>
      <c r="UVE48" s="131"/>
      <c r="UVF48" s="131"/>
      <c r="UVG48" s="131"/>
      <c r="UVH48" s="131"/>
      <c r="UVI48" s="131"/>
      <c r="UVJ48" s="131"/>
      <c r="UVK48" s="131"/>
      <c r="UVL48" s="131"/>
      <c r="UVM48" s="131"/>
      <c r="UVN48" s="131"/>
      <c r="UVO48" s="131"/>
      <c r="UVP48" s="131"/>
      <c r="UVQ48" s="131"/>
      <c r="UVR48" s="131"/>
      <c r="UVS48" s="131"/>
      <c r="UVT48" s="131"/>
      <c r="UVU48" s="131"/>
      <c r="UVV48" s="131"/>
      <c r="UVW48" s="131"/>
      <c r="UVX48" s="131"/>
      <c r="UVY48" s="131"/>
      <c r="UVZ48" s="131"/>
      <c r="UWA48" s="131"/>
      <c r="UWB48" s="131"/>
      <c r="UWC48" s="131"/>
      <c r="UWD48" s="131"/>
      <c r="UWE48" s="131"/>
      <c r="UWF48" s="131"/>
      <c r="UWG48" s="131"/>
      <c r="UWH48" s="131"/>
      <c r="UWI48" s="131"/>
      <c r="UWJ48" s="131"/>
      <c r="UWK48" s="131"/>
      <c r="UWL48" s="131"/>
      <c r="UWM48" s="131"/>
      <c r="UWN48" s="131"/>
      <c r="UWO48" s="131"/>
      <c r="UWP48" s="131"/>
      <c r="UWQ48" s="131"/>
      <c r="UWR48" s="131"/>
      <c r="UWS48" s="131"/>
      <c r="UWT48" s="131"/>
      <c r="UWU48" s="131"/>
      <c r="UWV48" s="131"/>
      <c r="UWW48" s="131"/>
      <c r="UWX48" s="131"/>
      <c r="UWY48" s="131"/>
      <c r="UWZ48" s="131"/>
      <c r="UXA48" s="131"/>
      <c r="UXB48" s="131"/>
      <c r="UXC48" s="131"/>
      <c r="UXD48" s="131"/>
      <c r="UXE48" s="131"/>
      <c r="UXF48" s="131"/>
      <c r="UXG48" s="131"/>
      <c r="UXH48" s="131"/>
      <c r="UXI48" s="131"/>
      <c r="UXJ48" s="131"/>
      <c r="UXK48" s="131"/>
      <c r="UXL48" s="131"/>
      <c r="UXM48" s="131"/>
      <c r="UXN48" s="131"/>
      <c r="UXO48" s="131"/>
      <c r="UXP48" s="131"/>
      <c r="UXQ48" s="131"/>
      <c r="UXR48" s="131"/>
      <c r="UXS48" s="131"/>
      <c r="UXT48" s="131"/>
      <c r="UXU48" s="131"/>
      <c r="UXV48" s="131"/>
      <c r="UXW48" s="131"/>
      <c r="UXX48" s="131"/>
      <c r="UXY48" s="131"/>
      <c r="UXZ48" s="131"/>
      <c r="UYA48" s="131"/>
      <c r="UYB48" s="131"/>
      <c r="UYC48" s="131"/>
      <c r="UYD48" s="131"/>
      <c r="UYE48" s="131"/>
      <c r="UYF48" s="131"/>
      <c r="UYG48" s="131"/>
      <c r="UYH48" s="131"/>
      <c r="UYI48" s="131"/>
      <c r="UYJ48" s="131"/>
      <c r="UYK48" s="131"/>
      <c r="UYL48" s="131"/>
      <c r="UYM48" s="131"/>
      <c r="UYN48" s="131"/>
      <c r="UYO48" s="131"/>
      <c r="UYP48" s="131"/>
      <c r="UYQ48" s="131"/>
      <c r="UYR48" s="131"/>
      <c r="UYS48" s="131"/>
      <c r="UYT48" s="131"/>
      <c r="UYU48" s="131"/>
      <c r="UYV48" s="131"/>
      <c r="UYW48" s="131"/>
      <c r="UYX48" s="131"/>
      <c r="UYY48" s="131"/>
      <c r="UYZ48" s="131"/>
      <c r="UZA48" s="131"/>
      <c r="UZB48" s="131"/>
      <c r="UZC48" s="131"/>
      <c r="UZD48" s="131"/>
      <c r="UZE48" s="131"/>
      <c r="UZF48" s="131"/>
      <c r="UZG48" s="131"/>
      <c r="UZH48" s="131"/>
      <c r="UZI48" s="131"/>
      <c r="UZJ48" s="131"/>
      <c r="UZK48" s="131"/>
      <c r="UZL48" s="131"/>
      <c r="UZM48" s="131"/>
      <c r="UZN48" s="131"/>
      <c r="UZO48" s="131"/>
      <c r="UZP48" s="131"/>
      <c r="UZQ48" s="131"/>
      <c r="UZR48" s="131"/>
      <c r="UZS48" s="131"/>
      <c r="UZT48" s="131"/>
      <c r="UZU48" s="131"/>
      <c r="UZV48" s="131"/>
      <c r="UZW48" s="131"/>
      <c r="UZX48" s="131"/>
      <c r="UZY48" s="131"/>
      <c r="UZZ48" s="131"/>
      <c r="VAA48" s="131"/>
      <c r="VAB48" s="131"/>
      <c r="VAC48" s="131"/>
      <c r="VAD48" s="131"/>
      <c r="VAE48" s="131"/>
      <c r="VAF48" s="131"/>
      <c r="VAG48" s="131"/>
      <c r="VAH48" s="131"/>
      <c r="VAI48" s="131"/>
      <c r="VAJ48" s="131"/>
      <c r="VAK48" s="131"/>
      <c r="VAL48" s="131"/>
      <c r="VAM48" s="131"/>
      <c r="VAN48" s="131"/>
      <c r="VAO48" s="131"/>
      <c r="VAP48" s="131"/>
      <c r="VAQ48" s="131"/>
      <c r="VAR48" s="131"/>
      <c r="VAS48" s="131"/>
      <c r="VAT48" s="131"/>
      <c r="VAU48" s="131"/>
      <c r="VAV48" s="131"/>
      <c r="VAW48" s="131"/>
      <c r="VAX48" s="131"/>
      <c r="VAY48" s="131"/>
      <c r="VAZ48" s="131"/>
      <c r="VBA48" s="131"/>
      <c r="VBB48" s="131"/>
      <c r="VBC48" s="131"/>
      <c r="VBD48" s="131"/>
      <c r="VBE48" s="131"/>
      <c r="VBF48" s="131"/>
      <c r="VBG48" s="131"/>
      <c r="VBH48" s="131"/>
      <c r="VBI48" s="131"/>
      <c r="VBJ48" s="131"/>
      <c r="VBK48" s="131"/>
      <c r="VBL48" s="131"/>
      <c r="VBM48" s="131"/>
      <c r="VBN48" s="131"/>
      <c r="VBO48" s="131"/>
      <c r="VBP48" s="131"/>
      <c r="VBQ48" s="131"/>
      <c r="VBR48" s="131"/>
      <c r="VBS48" s="131"/>
      <c r="VBT48" s="131"/>
      <c r="VBU48" s="131"/>
      <c r="VBV48" s="131"/>
      <c r="VBW48" s="131"/>
      <c r="VBX48" s="131"/>
      <c r="VBY48" s="131"/>
      <c r="VBZ48" s="131"/>
      <c r="VCA48" s="131"/>
      <c r="VCB48" s="131"/>
      <c r="VCC48" s="131"/>
      <c r="VCD48" s="131"/>
      <c r="VCE48" s="131"/>
      <c r="VCF48" s="131"/>
      <c r="VCG48" s="131"/>
      <c r="VCH48" s="131"/>
      <c r="VCI48" s="131"/>
      <c r="VCJ48" s="131"/>
      <c r="VCK48" s="131"/>
      <c r="VCL48" s="131"/>
      <c r="VCM48" s="131"/>
      <c r="VCN48" s="131"/>
      <c r="VCO48" s="131"/>
      <c r="VCP48" s="131"/>
      <c r="VCQ48" s="131"/>
      <c r="VCR48" s="131"/>
      <c r="VCS48" s="131"/>
      <c r="VCT48" s="131"/>
      <c r="VCU48" s="131"/>
      <c r="VCV48" s="131"/>
      <c r="VCW48" s="131"/>
      <c r="VCX48" s="131"/>
      <c r="VCY48" s="131"/>
      <c r="VCZ48" s="131"/>
      <c r="VDA48" s="131"/>
      <c r="VDB48" s="131"/>
      <c r="VDC48" s="131"/>
      <c r="VDD48" s="131"/>
      <c r="VDE48" s="131"/>
      <c r="VDF48" s="131"/>
      <c r="VDG48" s="131"/>
      <c r="VDH48" s="131"/>
      <c r="VDI48" s="131"/>
      <c r="VDJ48" s="131"/>
      <c r="VDK48" s="131"/>
      <c r="VDL48" s="131"/>
      <c r="VDM48" s="131"/>
      <c r="VDN48" s="131"/>
      <c r="VDO48" s="131"/>
      <c r="VDP48" s="131"/>
      <c r="VDQ48" s="131"/>
      <c r="VDR48" s="131"/>
      <c r="VDS48" s="131"/>
      <c r="VDT48" s="131"/>
      <c r="VDU48" s="131"/>
      <c r="VDV48" s="131"/>
      <c r="VDW48" s="131"/>
      <c r="VDX48" s="131"/>
      <c r="VDY48" s="131"/>
      <c r="VDZ48" s="131"/>
      <c r="VEA48" s="131"/>
      <c r="VEB48" s="131"/>
      <c r="VEC48" s="131"/>
      <c r="VED48" s="131"/>
      <c r="VEE48" s="131"/>
      <c r="VEF48" s="131"/>
      <c r="VEG48" s="131"/>
      <c r="VEH48" s="131"/>
      <c r="VEI48" s="131"/>
      <c r="VEJ48" s="131"/>
      <c r="VEK48" s="131"/>
      <c r="VEL48" s="131"/>
      <c r="VEM48" s="131"/>
      <c r="VEN48" s="131"/>
      <c r="VEO48" s="131"/>
      <c r="VEP48" s="131"/>
      <c r="VEQ48" s="131"/>
      <c r="VER48" s="131"/>
      <c r="VES48" s="131"/>
      <c r="VET48" s="131"/>
      <c r="VEU48" s="131"/>
      <c r="VEV48" s="131"/>
      <c r="VEW48" s="131"/>
      <c r="VEX48" s="131"/>
      <c r="VEY48" s="131"/>
      <c r="VEZ48" s="131"/>
      <c r="VFA48" s="131"/>
      <c r="VFB48" s="131"/>
      <c r="VFC48" s="131"/>
      <c r="VFD48" s="131"/>
      <c r="VFE48" s="131"/>
      <c r="VFF48" s="131"/>
      <c r="VFG48" s="131"/>
      <c r="VFH48" s="131"/>
      <c r="VFI48" s="131"/>
      <c r="VFJ48" s="131"/>
      <c r="VFK48" s="131"/>
      <c r="VFL48" s="131"/>
      <c r="VFM48" s="131"/>
      <c r="VFN48" s="131"/>
      <c r="VFO48" s="131"/>
      <c r="VFP48" s="131"/>
      <c r="VFQ48" s="131"/>
      <c r="VFR48" s="131"/>
      <c r="VFS48" s="131"/>
      <c r="VFT48" s="131"/>
      <c r="VFU48" s="131"/>
      <c r="VFV48" s="131"/>
      <c r="VFW48" s="131"/>
      <c r="VFX48" s="131"/>
      <c r="VFY48" s="131"/>
      <c r="VFZ48" s="131"/>
      <c r="VGA48" s="131"/>
      <c r="VGB48" s="131"/>
      <c r="VGC48" s="131"/>
      <c r="VGD48" s="131"/>
      <c r="VGE48" s="131"/>
      <c r="VGF48" s="131"/>
      <c r="VGG48" s="131"/>
      <c r="VGH48" s="131"/>
      <c r="VGI48" s="131"/>
      <c r="VGJ48" s="131"/>
      <c r="VGK48" s="131"/>
      <c r="VGL48" s="131"/>
      <c r="VGM48" s="131"/>
      <c r="VGN48" s="131"/>
      <c r="VGO48" s="131"/>
      <c r="VGP48" s="131"/>
      <c r="VGQ48" s="131"/>
      <c r="VGR48" s="131"/>
      <c r="VGS48" s="131"/>
      <c r="VGT48" s="131"/>
      <c r="VGU48" s="131"/>
      <c r="VGV48" s="131"/>
      <c r="VGW48" s="131"/>
      <c r="VGX48" s="131"/>
      <c r="VGY48" s="131"/>
      <c r="VGZ48" s="131"/>
      <c r="VHA48" s="131"/>
      <c r="VHB48" s="131"/>
      <c r="VHC48" s="131"/>
      <c r="VHD48" s="131"/>
      <c r="VHE48" s="131"/>
      <c r="VHF48" s="131"/>
      <c r="VHG48" s="131"/>
      <c r="VHH48" s="131"/>
      <c r="VHI48" s="131"/>
      <c r="VHJ48" s="131"/>
      <c r="VHK48" s="131"/>
      <c r="VHL48" s="131"/>
      <c r="VHM48" s="131"/>
      <c r="VHN48" s="131"/>
      <c r="VHO48" s="131"/>
      <c r="VHP48" s="131"/>
      <c r="VHQ48" s="131"/>
      <c r="VHR48" s="131"/>
      <c r="VHS48" s="131"/>
      <c r="VHT48" s="131"/>
      <c r="VHU48" s="131"/>
      <c r="VHV48" s="131"/>
      <c r="VHW48" s="131"/>
      <c r="VHX48" s="131"/>
      <c r="VHY48" s="131"/>
      <c r="VHZ48" s="131"/>
      <c r="VIA48" s="131"/>
      <c r="VIB48" s="131"/>
      <c r="VIC48" s="131"/>
      <c r="VID48" s="131"/>
      <c r="VIE48" s="131"/>
      <c r="VIF48" s="131"/>
      <c r="VIG48" s="131"/>
      <c r="VIH48" s="131"/>
      <c r="VII48" s="131"/>
      <c r="VIJ48" s="131"/>
      <c r="VIK48" s="131"/>
      <c r="VIL48" s="131"/>
      <c r="VIM48" s="131"/>
      <c r="VIN48" s="131"/>
      <c r="VIO48" s="131"/>
      <c r="VIP48" s="131"/>
      <c r="VIQ48" s="131"/>
      <c r="VIR48" s="131"/>
      <c r="VIS48" s="131"/>
      <c r="VIT48" s="131"/>
      <c r="VIU48" s="131"/>
      <c r="VIV48" s="131"/>
      <c r="VIW48" s="131"/>
      <c r="VIX48" s="131"/>
      <c r="VIY48" s="131"/>
      <c r="VIZ48" s="131"/>
      <c r="VJA48" s="131"/>
      <c r="VJB48" s="131"/>
      <c r="VJC48" s="131"/>
      <c r="VJD48" s="131"/>
      <c r="VJE48" s="131"/>
      <c r="VJF48" s="131"/>
      <c r="VJG48" s="131"/>
      <c r="VJH48" s="131"/>
      <c r="VJI48" s="131"/>
      <c r="VJJ48" s="131"/>
      <c r="VJK48" s="131"/>
      <c r="VJL48" s="131"/>
      <c r="VJM48" s="131"/>
      <c r="VJN48" s="131"/>
      <c r="VJO48" s="131"/>
      <c r="VJP48" s="131"/>
      <c r="VJQ48" s="131"/>
      <c r="VJR48" s="131"/>
      <c r="VJS48" s="131"/>
      <c r="VJT48" s="131"/>
      <c r="VJU48" s="131"/>
      <c r="VJV48" s="131"/>
      <c r="VJW48" s="131"/>
      <c r="VJX48" s="131"/>
      <c r="VJY48" s="131"/>
      <c r="VJZ48" s="131"/>
      <c r="VKA48" s="131"/>
      <c r="VKB48" s="131"/>
      <c r="VKC48" s="131"/>
      <c r="VKD48" s="131"/>
      <c r="VKE48" s="131"/>
      <c r="VKF48" s="131"/>
      <c r="VKG48" s="131"/>
      <c r="VKH48" s="131"/>
      <c r="VKI48" s="131"/>
      <c r="VKJ48" s="131"/>
      <c r="VKK48" s="131"/>
      <c r="VKL48" s="131"/>
      <c r="VKM48" s="131"/>
      <c r="VKN48" s="131"/>
      <c r="VKO48" s="131"/>
      <c r="VKP48" s="131"/>
      <c r="VKQ48" s="131"/>
      <c r="VKR48" s="131"/>
      <c r="VKS48" s="131"/>
      <c r="VKT48" s="131"/>
      <c r="VKU48" s="131"/>
      <c r="VKV48" s="131"/>
      <c r="VKW48" s="131"/>
      <c r="VKX48" s="131"/>
      <c r="VKY48" s="131"/>
      <c r="VKZ48" s="131"/>
      <c r="VLA48" s="131"/>
      <c r="VLB48" s="131"/>
      <c r="VLC48" s="131"/>
      <c r="VLD48" s="131"/>
      <c r="VLE48" s="131"/>
      <c r="VLF48" s="131"/>
      <c r="VLG48" s="131"/>
      <c r="VLH48" s="131"/>
      <c r="VLI48" s="131"/>
      <c r="VLJ48" s="131"/>
      <c r="VLK48" s="131"/>
      <c r="VLL48" s="131"/>
      <c r="VLM48" s="131"/>
      <c r="VLN48" s="131"/>
      <c r="VLO48" s="131"/>
      <c r="VLP48" s="131"/>
      <c r="VLQ48" s="131"/>
      <c r="VLR48" s="131"/>
      <c r="VLS48" s="131"/>
      <c r="VLT48" s="131"/>
      <c r="VLU48" s="131"/>
      <c r="VLV48" s="131"/>
      <c r="VLW48" s="131"/>
      <c r="VLX48" s="131"/>
      <c r="VLY48" s="131"/>
      <c r="VLZ48" s="131"/>
      <c r="VMA48" s="131"/>
      <c r="VMB48" s="131"/>
      <c r="VMC48" s="131"/>
      <c r="VMD48" s="131"/>
      <c r="VME48" s="131"/>
      <c r="VMF48" s="131"/>
      <c r="VMG48" s="131"/>
      <c r="VMH48" s="131"/>
      <c r="VMI48" s="131"/>
      <c r="VMJ48" s="131"/>
      <c r="VMK48" s="131"/>
      <c r="VML48" s="131"/>
      <c r="VMM48" s="131"/>
      <c r="VMN48" s="131"/>
      <c r="VMO48" s="131"/>
      <c r="VMP48" s="131"/>
      <c r="VMQ48" s="131"/>
      <c r="VMR48" s="131"/>
      <c r="VMS48" s="131"/>
      <c r="VMT48" s="131"/>
      <c r="VMU48" s="131"/>
      <c r="VMV48" s="131"/>
      <c r="VMW48" s="131"/>
      <c r="VMX48" s="131"/>
      <c r="VMY48" s="131"/>
      <c r="VMZ48" s="131"/>
      <c r="VNA48" s="131"/>
      <c r="VNB48" s="131"/>
      <c r="VNC48" s="131"/>
      <c r="VND48" s="131"/>
      <c r="VNE48" s="131"/>
      <c r="VNF48" s="131"/>
      <c r="VNG48" s="131"/>
      <c r="VNH48" s="131"/>
      <c r="VNI48" s="131"/>
      <c r="VNJ48" s="131"/>
      <c r="VNK48" s="131"/>
      <c r="VNL48" s="131"/>
      <c r="VNM48" s="131"/>
      <c r="VNN48" s="131"/>
      <c r="VNO48" s="131"/>
      <c r="VNP48" s="131"/>
      <c r="VNQ48" s="131"/>
      <c r="VNR48" s="131"/>
      <c r="VNS48" s="131"/>
      <c r="VNT48" s="131"/>
      <c r="VNU48" s="131"/>
      <c r="VNV48" s="131"/>
      <c r="VNW48" s="131"/>
      <c r="VNX48" s="131"/>
      <c r="VNY48" s="131"/>
      <c r="VNZ48" s="131"/>
      <c r="VOA48" s="131"/>
      <c r="VOB48" s="131"/>
      <c r="VOC48" s="131"/>
      <c r="VOD48" s="131"/>
      <c r="VOE48" s="131"/>
      <c r="VOF48" s="131"/>
      <c r="VOG48" s="131"/>
      <c r="VOH48" s="131"/>
      <c r="VOI48" s="131"/>
      <c r="VOJ48" s="131"/>
      <c r="VOK48" s="131"/>
      <c r="VOL48" s="131"/>
      <c r="VOM48" s="131"/>
      <c r="VON48" s="131"/>
      <c r="VOO48" s="131"/>
      <c r="VOP48" s="131"/>
      <c r="VOQ48" s="131"/>
      <c r="VOR48" s="131"/>
      <c r="VOS48" s="131"/>
      <c r="VOT48" s="131"/>
      <c r="VOU48" s="131"/>
      <c r="VOV48" s="131"/>
      <c r="VOW48" s="131"/>
      <c r="VOX48" s="131"/>
      <c r="VOY48" s="131"/>
      <c r="VOZ48" s="131"/>
      <c r="VPA48" s="131"/>
      <c r="VPB48" s="131"/>
      <c r="VPC48" s="131"/>
      <c r="VPD48" s="131"/>
      <c r="VPE48" s="131"/>
      <c r="VPF48" s="131"/>
      <c r="VPG48" s="131"/>
      <c r="VPH48" s="131"/>
      <c r="VPI48" s="131"/>
      <c r="VPJ48" s="131"/>
      <c r="VPK48" s="131"/>
      <c r="VPL48" s="131"/>
      <c r="VPM48" s="131"/>
      <c r="VPN48" s="131"/>
      <c r="VPO48" s="131"/>
      <c r="VPP48" s="131"/>
      <c r="VPQ48" s="131"/>
      <c r="VPR48" s="131"/>
      <c r="VPS48" s="131"/>
      <c r="VPT48" s="131"/>
      <c r="VPU48" s="131"/>
      <c r="VPV48" s="131"/>
      <c r="VPW48" s="131"/>
      <c r="VPX48" s="131"/>
      <c r="VPY48" s="131"/>
      <c r="VPZ48" s="131"/>
      <c r="VQA48" s="131"/>
      <c r="VQB48" s="131"/>
      <c r="VQC48" s="131"/>
      <c r="VQD48" s="131"/>
      <c r="VQE48" s="131"/>
      <c r="VQF48" s="131"/>
      <c r="VQG48" s="131"/>
      <c r="VQH48" s="131"/>
      <c r="VQI48" s="131"/>
      <c r="VQJ48" s="131"/>
      <c r="VQK48" s="131"/>
      <c r="VQL48" s="131"/>
      <c r="VQM48" s="131"/>
      <c r="VQN48" s="131"/>
      <c r="VQO48" s="131"/>
      <c r="VQP48" s="131"/>
      <c r="VQQ48" s="131"/>
      <c r="VQR48" s="131"/>
      <c r="VQS48" s="131"/>
      <c r="VQT48" s="131"/>
      <c r="VQU48" s="131"/>
      <c r="VQV48" s="131"/>
      <c r="VQW48" s="131"/>
      <c r="VQX48" s="131"/>
      <c r="VQY48" s="131"/>
      <c r="VQZ48" s="131"/>
      <c r="VRA48" s="131"/>
      <c r="VRB48" s="131"/>
      <c r="VRC48" s="131"/>
      <c r="VRD48" s="131"/>
      <c r="VRE48" s="131"/>
      <c r="VRF48" s="131"/>
      <c r="VRG48" s="131"/>
      <c r="VRH48" s="131"/>
      <c r="VRI48" s="131"/>
      <c r="VRJ48" s="131"/>
      <c r="VRK48" s="131"/>
      <c r="VRL48" s="131"/>
      <c r="VRM48" s="131"/>
      <c r="VRN48" s="131"/>
      <c r="VRO48" s="131"/>
      <c r="VRP48" s="131"/>
      <c r="VRQ48" s="131"/>
      <c r="VRR48" s="131"/>
      <c r="VRS48" s="131"/>
      <c r="VRT48" s="131"/>
      <c r="VRU48" s="131"/>
      <c r="VRV48" s="131"/>
      <c r="VRW48" s="131"/>
      <c r="VRX48" s="131"/>
      <c r="VRY48" s="131"/>
      <c r="VRZ48" s="131"/>
      <c r="VSA48" s="131"/>
      <c r="VSB48" s="131"/>
      <c r="VSC48" s="131"/>
      <c r="VSD48" s="131"/>
      <c r="VSE48" s="131"/>
      <c r="VSF48" s="131"/>
      <c r="VSG48" s="131"/>
      <c r="VSH48" s="131"/>
      <c r="VSI48" s="131"/>
      <c r="VSJ48" s="131"/>
      <c r="VSK48" s="131"/>
      <c r="VSL48" s="131"/>
      <c r="VSM48" s="131"/>
      <c r="VSN48" s="131"/>
      <c r="VSO48" s="131"/>
      <c r="VSP48" s="131"/>
      <c r="VSQ48" s="131"/>
      <c r="VSR48" s="131"/>
      <c r="VSS48" s="131"/>
      <c r="VST48" s="131"/>
      <c r="VSU48" s="131"/>
      <c r="VSV48" s="131"/>
      <c r="VSW48" s="131"/>
      <c r="VSX48" s="131"/>
      <c r="VSY48" s="131"/>
      <c r="VSZ48" s="131"/>
      <c r="VTA48" s="131"/>
      <c r="VTB48" s="131"/>
      <c r="VTC48" s="131"/>
      <c r="VTD48" s="131"/>
      <c r="VTE48" s="131"/>
      <c r="VTF48" s="131"/>
      <c r="VTG48" s="131"/>
      <c r="VTH48" s="131"/>
      <c r="VTI48" s="131"/>
      <c r="VTJ48" s="131"/>
      <c r="VTK48" s="131"/>
      <c r="VTL48" s="131"/>
      <c r="VTM48" s="131"/>
      <c r="VTN48" s="131"/>
      <c r="VTO48" s="131"/>
      <c r="VTP48" s="131"/>
      <c r="VTQ48" s="131"/>
      <c r="VTR48" s="131"/>
      <c r="VTS48" s="131"/>
      <c r="VTT48" s="131"/>
      <c r="VTU48" s="131"/>
      <c r="VTV48" s="131"/>
      <c r="VTW48" s="131"/>
      <c r="VTX48" s="131"/>
      <c r="VTY48" s="131"/>
      <c r="VTZ48" s="131"/>
      <c r="VUA48" s="131"/>
      <c r="VUB48" s="131"/>
      <c r="VUC48" s="131"/>
      <c r="VUD48" s="131"/>
      <c r="VUE48" s="131"/>
      <c r="VUF48" s="131"/>
      <c r="VUG48" s="131"/>
      <c r="VUH48" s="131"/>
      <c r="VUI48" s="131"/>
      <c r="VUJ48" s="131"/>
      <c r="VUK48" s="131"/>
      <c r="VUL48" s="131"/>
      <c r="VUM48" s="131"/>
      <c r="VUN48" s="131"/>
      <c r="VUO48" s="131"/>
      <c r="VUP48" s="131"/>
      <c r="VUQ48" s="131"/>
      <c r="VUR48" s="131"/>
      <c r="VUS48" s="131"/>
      <c r="VUT48" s="131"/>
      <c r="VUU48" s="131"/>
      <c r="VUV48" s="131"/>
      <c r="VUW48" s="131"/>
      <c r="VUX48" s="131"/>
      <c r="VUY48" s="131"/>
      <c r="VUZ48" s="131"/>
      <c r="VVA48" s="131"/>
      <c r="VVB48" s="131"/>
      <c r="VVC48" s="131"/>
      <c r="VVD48" s="131"/>
      <c r="VVE48" s="131"/>
      <c r="VVF48" s="131"/>
      <c r="VVG48" s="131"/>
      <c r="VVH48" s="131"/>
      <c r="VVI48" s="131"/>
      <c r="VVJ48" s="131"/>
      <c r="VVK48" s="131"/>
      <c r="VVL48" s="131"/>
      <c r="VVM48" s="131"/>
      <c r="VVN48" s="131"/>
      <c r="VVO48" s="131"/>
      <c r="VVP48" s="131"/>
      <c r="VVQ48" s="131"/>
      <c r="VVR48" s="131"/>
      <c r="VVS48" s="131"/>
      <c r="VVT48" s="131"/>
      <c r="VVU48" s="131"/>
      <c r="VVV48" s="131"/>
      <c r="VVW48" s="131"/>
      <c r="VVX48" s="131"/>
      <c r="VVY48" s="131"/>
      <c r="VVZ48" s="131"/>
      <c r="VWA48" s="131"/>
      <c r="VWB48" s="131"/>
      <c r="VWC48" s="131"/>
      <c r="VWD48" s="131"/>
      <c r="VWE48" s="131"/>
      <c r="VWF48" s="131"/>
      <c r="VWG48" s="131"/>
      <c r="VWH48" s="131"/>
      <c r="VWI48" s="131"/>
      <c r="VWJ48" s="131"/>
      <c r="VWK48" s="131"/>
      <c r="VWL48" s="131"/>
      <c r="VWM48" s="131"/>
      <c r="VWN48" s="131"/>
      <c r="VWO48" s="131"/>
      <c r="VWP48" s="131"/>
      <c r="VWQ48" s="131"/>
      <c r="VWR48" s="131"/>
      <c r="VWS48" s="131"/>
      <c r="VWT48" s="131"/>
      <c r="VWU48" s="131"/>
      <c r="VWV48" s="131"/>
      <c r="VWW48" s="131"/>
      <c r="VWX48" s="131"/>
      <c r="VWY48" s="131"/>
      <c r="VWZ48" s="131"/>
      <c r="VXA48" s="131"/>
      <c r="VXB48" s="131"/>
      <c r="VXC48" s="131"/>
      <c r="VXD48" s="131"/>
      <c r="VXE48" s="131"/>
      <c r="VXF48" s="131"/>
      <c r="VXG48" s="131"/>
      <c r="VXH48" s="131"/>
      <c r="VXI48" s="131"/>
      <c r="VXJ48" s="131"/>
      <c r="VXK48" s="131"/>
      <c r="VXL48" s="131"/>
      <c r="VXM48" s="131"/>
      <c r="VXN48" s="131"/>
      <c r="VXO48" s="131"/>
      <c r="VXP48" s="131"/>
      <c r="VXQ48" s="131"/>
      <c r="VXR48" s="131"/>
      <c r="VXS48" s="131"/>
      <c r="VXT48" s="131"/>
      <c r="VXU48" s="131"/>
      <c r="VXV48" s="131"/>
      <c r="VXW48" s="131"/>
      <c r="VXX48" s="131"/>
      <c r="VXY48" s="131"/>
      <c r="VXZ48" s="131"/>
      <c r="VYA48" s="131"/>
      <c r="VYB48" s="131"/>
      <c r="VYC48" s="131"/>
      <c r="VYD48" s="131"/>
      <c r="VYE48" s="131"/>
      <c r="VYF48" s="131"/>
      <c r="VYG48" s="131"/>
      <c r="VYH48" s="131"/>
      <c r="VYI48" s="131"/>
      <c r="VYJ48" s="131"/>
      <c r="VYK48" s="131"/>
      <c r="VYL48" s="131"/>
      <c r="VYM48" s="131"/>
      <c r="VYN48" s="131"/>
      <c r="VYO48" s="131"/>
      <c r="VYP48" s="131"/>
      <c r="VYQ48" s="131"/>
      <c r="VYR48" s="131"/>
      <c r="VYS48" s="131"/>
      <c r="VYT48" s="131"/>
      <c r="VYU48" s="131"/>
      <c r="VYV48" s="131"/>
      <c r="VYW48" s="131"/>
      <c r="VYX48" s="131"/>
      <c r="VYY48" s="131"/>
      <c r="VYZ48" s="131"/>
      <c r="VZA48" s="131"/>
      <c r="VZB48" s="131"/>
      <c r="VZC48" s="131"/>
      <c r="VZD48" s="131"/>
      <c r="VZE48" s="131"/>
      <c r="VZF48" s="131"/>
      <c r="VZG48" s="131"/>
      <c r="VZH48" s="131"/>
      <c r="VZI48" s="131"/>
      <c r="VZJ48" s="131"/>
      <c r="VZK48" s="131"/>
      <c r="VZL48" s="131"/>
      <c r="VZM48" s="131"/>
      <c r="VZN48" s="131"/>
      <c r="VZO48" s="131"/>
      <c r="VZP48" s="131"/>
      <c r="VZQ48" s="131"/>
      <c r="VZR48" s="131"/>
      <c r="VZS48" s="131"/>
      <c r="VZT48" s="131"/>
      <c r="VZU48" s="131"/>
      <c r="VZV48" s="131"/>
      <c r="VZW48" s="131"/>
      <c r="VZX48" s="131"/>
      <c r="VZY48" s="131"/>
      <c r="VZZ48" s="131"/>
      <c r="WAA48" s="131"/>
      <c r="WAB48" s="131"/>
      <c r="WAC48" s="131"/>
      <c r="WAD48" s="131"/>
      <c r="WAE48" s="131"/>
      <c r="WAF48" s="131"/>
      <c r="WAG48" s="131"/>
      <c r="WAH48" s="131"/>
      <c r="WAI48" s="131"/>
      <c r="WAJ48" s="131"/>
      <c r="WAK48" s="131"/>
      <c r="WAL48" s="131"/>
      <c r="WAM48" s="131"/>
      <c r="WAN48" s="131"/>
      <c r="WAO48" s="131"/>
      <c r="WAP48" s="131"/>
      <c r="WAQ48" s="131"/>
      <c r="WAR48" s="131"/>
      <c r="WAS48" s="131"/>
      <c r="WAT48" s="131"/>
      <c r="WAU48" s="131"/>
      <c r="WAV48" s="131"/>
      <c r="WAW48" s="131"/>
      <c r="WAX48" s="131"/>
      <c r="WAY48" s="131"/>
      <c r="WAZ48" s="131"/>
      <c r="WBA48" s="131"/>
      <c r="WBB48" s="131"/>
      <c r="WBC48" s="131"/>
      <c r="WBD48" s="131"/>
      <c r="WBE48" s="131"/>
      <c r="WBF48" s="131"/>
      <c r="WBG48" s="131"/>
      <c r="WBH48" s="131"/>
      <c r="WBI48" s="131"/>
      <c r="WBJ48" s="131"/>
      <c r="WBK48" s="131"/>
      <c r="WBL48" s="131"/>
      <c r="WBM48" s="131"/>
      <c r="WBN48" s="131"/>
      <c r="WBO48" s="131"/>
      <c r="WBP48" s="131"/>
      <c r="WBQ48" s="131"/>
      <c r="WBR48" s="131"/>
      <c r="WBS48" s="131"/>
      <c r="WBT48" s="131"/>
      <c r="WBU48" s="131"/>
      <c r="WBV48" s="131"/>
      <c r="WBW48" s="131"/>
      <c r="WBX48" s="131"/>
      <c r="WBY48" s="131"/>
      <c r="WBZ48" s="131"/>
      <c r="WCA48" s="131"/>
      <c r="WCB48" s="131"/>
      <c r="WCC48" s="131"/>
      <c r="WCD48" s="131"/>
      <c r="WCE48" s="131"/>
      <c r="WCF48" s="131"/>
      <c r="WCG48" s="131"/>
      <c r="WCH48" s="131"/>
      <c r="WCI48" s="131"/>
      <c r="WCJ48" s="131"/>
      <c r="WCK48" s="131"/>
      <c r="WCL48" s="131"/>
      <c r="WCM48" s="131"/>
      <c r="WCN48" s="131"/>
      <c r="WCO48" s="131"/>
      <c r="WCP48" s="131"/>
      <c r="WCQ48" s="131"/>
      <c r="WCR48" s="131"/>
      <c r="WCS48" s="131"/>
      <c r="WCT48" s="131"/>
      <c r="WCU48" s="131"/>
      <c r="WCV48" s="131"/>
      <c r="WCW48" s="131"/>
      <c r="WCX48" s="131"/>
      <c r="WCY48" s="131"/>
      <c r="WCZ48" s="131"/>
      <c r="WDA48" s="131"/>
      <c r="WDB48" s="131"/>
      <c r="WDC48" s="131"/>
      <c r="WDD48" s="131"/>
      <c r="WDE48" s="131"/>
      <c r="WDF48" s="131"/>
      <c r="WDG48" s="131"/>
      <c r="WDH48" s="131"/>
      <c r="WDI48" s="131"/>
      <c r="WDJ48" s="131"/>
      <c r="WDK48" s="131"/>
      <c r="WDL48" s="131"/>
      <c r="WDM48" s="131"/>
      <c r="WDN48" s="131"/>
      <c r="WDO48" s="131"/>
      <c r="WDP48" s="131"/>
      <c r="WDQ48" s="131"/>
      <c r="WDR48" s="131"/>
      <c r="WDS48" s="131"/>
      <c r="WDT48" s="131"/>
      <c r="WDU48" s="131"/>
      <c r="WDV48" s="131"/>
      <c r="WDW48" s="131"/>
      <c r="WDX48" s="131"/>
      <c r="WDY48" s="131"/>
      <c r="WDZ48" s="131"/>
      <c r="WEA48" s="131"/>
      <c r="WEB48" s="131"/>
      <c r="WEC48" s="131"/>
      <c r="WED48" s="131"/>
      <c r="WEE48" s="131"/>
      <c r="WEF48" s="131"/>
      <c r="WEG48" s="131"/>
      <c r="WEH48" s="131"/>
      <c r="WEI48" s="131"/>
      <c r="WEJ48" s="131"/>
      <c r="WEK48" s="131"/>
      <c r="WEL48" s="131"/>
      <c r="WEM48" s="131"/>
      <c r="WEN48" s="131"/>
      <c r="WEO48" s="131"/>
      <c r="WEP48" s="131"/>
      <c r="WEQ48" s="131"/>
      <c r="WER48" s="131"/>
      <c r="WES48" s="131"/>
      <c r="WET48" s="131"/>
      <c r="WEU48" s="131"/>
      <c r="WEV48" s="131"/>
      <c r="WEW48" s="131"/>
      <c r="WEX48" s="131"/>
      <c r="WEY48" s="131"/>
      <c r="WEZ48" s="131"/>
      <c r="WFA48" s="131"/>
      <c r="WFB48" s="131"/>
      <c r="WFC48" s="131"/>
      <c r="WFD48" s="131"/>
      <c r="WFE48" s="131"/>
      <c r="WFF48" s="131"/>
      <c r="WFG48" s="131"/>
      <c r="WFH48" s="131"/>
      <c r="WFI48" s="131"/>
      <c r="WFJ48" s="131"/>
      <c r="WFK48" s="131"/>
      <c r="WFL48" s="131"/>
      <c r="WFM48" s="131"/>
      <c r="WFN48" s="131"/>
      <c r="WFO48" s="131"/>
      <c r="WFP48" s="131"/>
      <c r="WFQ48" s="131"/>
      <c r="WFR48" s="131"/>
      <c r="WFS48" s="131"/>
      <c r="WFT48" s="131"/>
      <c r="WFU48" s="131"/>
      <c r="WFV48" s="131"/>
      <c r="WFW48" s="131"/>
      <c r="WFX48" s="131"/>
      <c r="WFY48" s="131"/>
      <c r="WFZ48" s="131"/>
      <c r="WGA48" s="131"/>
      <c r="WGB48" s="131"/>
      <c r="WGC48" s="131"/>
      <c r="WGD48" s="131"/>
      <c r="WGE48" s="131"/>
      <c r="WGF48" s="131"/>
      <c r="WGG48" s="131"/>
      <c r="WGH48" s="131"/>
      <c r="WGI48" s="131"/>
      <c r="WGJ48" s="131"/>
      <c r="WGK48" s="131"/>
      <c r="WGL48" s="131"/>
      <c r="WGM48" s="131"/>
      <c r="WGN48" s="131"/>
      <c r="WGO48" s="131"/>
      <c r="WGP48" s="131"/>
      <c r="WGQ48" s="131"/>
      <c r="WGR48" s="131"/>
      <c r="WGS48" s="131"/>
      <c r="WGT48" s="131"/>
      <c r="WGU48" s="131"/>
      <c r="WGV48" s="131"/>
      <c r="WGW48" s="131"/>
      <c r="WGX48" s="131"/>
      <c r="WGY48" s="131"/>
      <c r="WGZ48" s="131"/>
      <c r="WHA48" s="131"/>
      <c r="WHB48" s="131"/>
      <c r="WHC48" s="131"/>
      <c r="WHD48" s="131"/>
      <c r="WHE48" s="131"/>
      <c r="WHF48" s="131"/>
      <c r="WHG48" s="131"/>
      <c r="WHH48" s="131"/>
      <c r="WHI48" s="131"/>
      <c r="WHJ48" s="131"/>
      <c r="WHK48" s="131"/>
      <c r="WHL48" s="131"/>
      <c r="WHM48" s="131"/>
      <c r="WHN48" s="131"/>
      <c r="WHO48" s="131"/>
      <c r="WHP48" s="131"/>
      <c r="WHQ48" s="131"/>
      <c r="WHR48" s="131"/>
      <c r="WHS48" s="131"/>
      <c r="WHT48" s="131"/>
      <c r="WHU48" s="131"/>
      <c r="WHV48" s="131"/>
      <c r="WHW48" s="131"/>
      <c r="WHX48" s="131"/>
      <c r="WHY48" s="131"/>
      <c r="WHZ48" s="131"/>
      <c r="WIA48" s="131"/>
      <c r="WIB48" s="131"/>
      <c r="WIC48" s="131"/>
      <c r="WID48" s="131"/>
      <c r="WIE48" s="131"/>
      <c r="WIF48" s="131"/>
      <c r="WIG48" s="131"/>
      <c r="WIH48" s="131"/>
      <c r="WII48" s="131"/>
      <c r="WIJ48" s="131"/>
      <c r="WIK48" s="131"/>
      <c r="WIL48" s="131"/>
      <c r="WIM48" s="131"/>
      <c r="WIN48" s="131"/>
      <c r="WIO48" s="131"/>
      <c r="WIP48" s="131"/>
      <c r="WIQ48" s="131"/>
      <c r="WIR48" s="131"/>
      <c r="WIS48" s="131"/>
      <c r="WIT48" s="131"/>
      <c r="WIU48" s="131"/>
      <c r="WIV48" s="131"/>
      <c r="WIW48" s="131"/>
      <c r="WIX48" s="131"/>
      <c r="WIY48" s="131"/>
      <c r="WIZ48" s="131"/>
      <c r="WJA48" s="131"/>
      <c r="WJB48" s="131"/>
      <c r="WJC48" s="131"/>
      <c r="WJD48" s="131"/>
      <c r="WJE48" s="131"/>
      <c r="WJF48" s="131"/>
      <c r="WJG48" s="131"/>
      <c r="WJH48" s="131"/>
      <c r="WJI48" s="131"/>
      <c r="WJJ48" s="131"/>
      <c r="WJK48" s="131"/>
      <c r="WJL48" s="131"/>
      <c r="WJM48" s="131"/>
      <c r="WJN48" s="131"/>
      <c r="WJO48" s="131"/>
      <c r="WJP48" s="131"/>
      <c r="WJQ48" s="131"/>
      <c r="WJR48" s="131"/>
      <c r="WJS48" s="131"/>
      <c r="WJT48" s="131"/>
      <c r="WJU48" s="131"/>
      <c r="WJV48" s="131"/>
      <c r="WJW48" s="131"/>
      <c r="WJX48" s="131"/>
      <c r="WJY48" s="131"/>
      <c r="WJZ48" s="131"/>
      <c r="WKA48" s="131"/>
      <c r="WKB48" s="131"/>
      <c r="WKC48" s="131"/>
      <c r="WKD48" s="131"/>
      <c r="WKE48" s="131"/>
      <c r="WKF48" s="131"/>
      <c r="WKG48" s="131"/>
      <c r="WKH48" s="131"/>
      <c r="WKI48" s="131"/>
      <c r="WKJ48" s="131"/>
      <c r="WKK48" s="131"/>
      <c r="WKL48" s="131"/>
      <c r="WKM48" s="131"/>
      <c r="WKN48" s="131"/>
      <c r="WKO48" s="131"/>
      <c r="WKP48" s="131"/>
      <c r="WKQ48" s="131"/>
      <c r="WKR48" s="131"/>
      <c r="WKS48" s="131"/>
      <c r="WKT48" s="131"/>
      <c r="WKU48" s="131"/>
      <c r="WKV48" s="131"/>
      <c r="WKW48" s="131"/>
      <c r="WKX48" s="131"/>
      <c r="WKY48" s="131"/>
      <c r="WKZ48" s="131"/>
      <c r="WLA48" s="131"/>
      <c r="WLB48" s="131"/>
      <c r="WLC48" s="131"/>
      <c r="WLD48" s="131"/>
      <c r="WLE48" s="131"/>
      <c r="WLF48" s="131"/>
      <c r="WLG48" s="131"/>
      <c r="WLH48" s="131"/>
      <c r="WLI48" s="131"/>
      <c r="WLJ48" s="131"/>
      <c r="WLK48" s="131"/>
      <c r="WLL48" s="131"/>
      <c r="WLM48" s="131"/>
      <c r="WLN48" s="131"/>
      <c r="WLO48" s="131"/>
      <c r="WLP48" s="131"/>
      <c r="WLQ48" s="131"/>
      <c r="WLR48" s="131"/>
      <c r="WLS48" s="131"/>
      <c r="WLT48" s="131"/>
      <c r="WLU48" s="131"/>
      <c r="WLV48" s="131"/>
      <c r="WLW48" s="131"/>
      <c r="WLX48" s="131"/>
      <c r="WLY48" s="131"/>
      <c r="WLZ48" s="131"/>
      <c r="WMA48" s="131"/>
      <c r="WMB48" s="131"/>
      <c r="WMC48" s="131"/>
      <c r="WMD48" s="131"/>
      <c r="WME48" s="131"/>
      <c r="WMF48" s="131"/>
      <c r="WMG48" s="131"/>
      <c r="WMH48" s="131"/>
      <c r="WMI48" s="131"/>
      <c r="WMJ48" s="131"/>
      <c r="WMK48" s="131"/>
      <c r="WML48" s="131"/>
      <c r="WMM48" s="131"/>
      <c r="WMN48" s="131"/>
      <c r="WMO48" s="131"/>
      <c r="WMP48" s="131"/>
      <c r="WMQ48" s="131"/>
      <c r="WMR48" s="131"/>
      <c r="WMS48" s="131"/>
      <c r="WMT48" s="131"/>
      <c r="WMU48" s="131"/>
      <c r="WMV48" s="131"/>
      <c r="WMW48" s="131"/>
      <c r="WMX48" s="131"/>
      <c r="WMY48" s="131"/>
      <c r="WMZ48" s="131"/>
      <c r="WNA48" s="131"/>
      <c r="WNB48" s="131"/>
      <c r="WNC48" s="131"/>
      <c r="WND48" s="131"/>
      <c r="WNE48" s="131"/>
      <c r="WNF48" s="131"/>
      <c r="WNG48" s="131"/>
      <c r="WNH48" s="131"/>
      <c r="WNI48" s="131"/>
      <c r="WNJ48" s="131"/>
      <c r="WNK48" s="131"/>
      <c r="WNL48" s="131"/>
      <c r="WNM48" s="131"/>
      <c r="WNN48" s="131"/>
      <c r="WNO48" s="131"/>
      <c r="WNP48" s="131"/>
      <c r="WNQ48" s="131"/>
      <c r="WNR48" s="131"/>
      <c r="WNS48" s="131"/>
      <c r="WNT48" s="131"/>
      <c r="WNU48" s="131"/>
      <c r="WNV48" s="131"/>
      <c r="WNW48" s="131"/>
      <c r="WNX48" s="131"/>
      <c r="WNY48" s="131"/>
      <c r="WNZ48" s="131"/>
      <c r="WOA48" s="131"/>
      <c r="WOB48" s="131"/>
      <c r="WOC48" s="131"/>
      <c r="WOD48" s="131"/>
      <c r="WOE48" s="131"/>
      <c r="WOF48" s="131"/>
      <c r="WOG48" s="131"/>
      <c r="WOH48" s="131"/>
      <c r="WOI48" s="131"/>
      <c r="WOJ48" s="131"/>
      <c r="WOK48" s="131"/>
      <c r="WOL48" s="131"/>
      <c r="WOM48" s="131"/>
      <c r="WON48" s="131"/>
      <c r="WOO48" s="131"/>
      <c r="WOP48" s="131"/>
      <c r="WOQ48" s="131"/>
      <c r="WOR48" s="131"/>
      <c r="WOS48" s="131"/>
      <c r="WOT48" s="131"/>
      <c r="WOU48" s="131"/>
      <c r="WOV48" s="131"/>
      <c r="WOW48" s="131"/>
      <c r="WOX48" s="131"/>
      <c r="WOY48" s="131"/>
      <c r="WOZ48" s="131"/>
      <c r="WPA48" s="131"/>
      <c r="WPB48" s="131"/>
      <c r="WPC48" s="131"/>
      <c r="WPD48" s="131"/>
      <c r="WPE48" s="131"/>
      <c r="WPF48" s="131"/>
      <c r="WPG48" s="131"/>
      <c r="WPH48" s="131"/>
      <c r="WPI48" s="131"/>
      <c r="WPJ48" s="131"/>
      <c r="WPK48" s="131"/>
      <c r="WPL48" s="131"/>
      <c r="WPM48" s="131"/>
      <c r="WPN48" s="131"/>
      <c r="WPO48" s="131"/>
      <c r="WPP48" s="131"/>
      <c r="WPQ48" s="131"/>
      <c r="WPR48" s="131"/>
      <c r="WPS48" s="131"/>
      <c r="WPT48" s="131"/>
      <c r="WPU48" s="131"/>
      <c r="WPV48" s="131"/>
      <c r="WPW48" s="131"/>
      <c r="WPX48" s="131"/>
      <c r="WPY48" s="131"/>
      <c r="WPZ48" s="131"/>
      <c r="WQA48" s="131"/>
      <c r="WQB48" s="131"/>
      <c r="WQC48" s="131"/>
      <c r="WQD48" s="131"/>
      <c r="WQE48" s="131"/>
      <c r="WQF48" s="131"/>
      <c r="WQG48" s="131"/>
      <c r="WQH48" s="131"/>
      <c r="WQI48" s="131"/>
      <c r="WQJ48" s="131"/>
      <c r="WQK48" s="131"/>
      <c r="WQL48" s="131"/>
      <c r="WQM48" s="131"/>
      <c r="WQN48" s="131"/>
      <c r="WQO48" s="131"/>
      <c r="WQP48" s="131"/>
      <c r="WQQ48" s="131"/>
      <c r="WQR48" s="131"/>
      <c r="WQS48" s="131"/>
      <c r="WQT48" s="131"/>
      <c r="WQU48" s="131"/>
      <c r="WQV48" s="131"/>
      <c r="WQW48" s="131"/>
      <c r="WQX48" s="131"/>
      <c r="WQY48" s="131"/>
      <c r="WQZ48" s="131"/>
      <c r="WRA48" s="131"/>
      <c r="WRB48" s="131"/>
      <c r="WRC48" s="131"/>
      <c r="WRD48" s="131"/>
      <c r="WRE48" s="131"/>
      <c r="WRF48" s="131"/>
      <c r="WRG48" s="131"/>
      <c r="WRH48" s="131"/>
      <c r="WRI48" s="131"/>
      <c r="WRJ48" s="131"/>
      <c r="WRK48" s="131"/>
      <c r="WRL48" s="131"/>
      <c r="WRM48" s="131"/>
      <c r="WRN48" s="131"/>
      <c r="WRO48" s="131"/>
      <c r="WRP48" s="131"/>
      <c r="WRQ48" s="131"/>
      <c r="WRR48" s="131"/>
      <c r="WRS48" s="131"/>
      <c r="WRT48" s="131"/>
      <c r="WRU48" s="131"/>
      <c r="WRV48" s="131"/>
      <c r="WRW48" s="131"/>
      <c r="WRX48" s="131"/>
      <c r="WRY48" s="131"/>
      <c r="WRZ48" s="131"/>
      <c r="WSA48" s="131"/>
      <c r="WSB48" s="131"/>
      <c r="WSC48" s="131"/>
      <c r="WSD48" s="131"/>
      <c r="WSE48" s="131"/>
      <c r="WSF48" s="131"/>
      <c r="WSG48" s="131"/>
      <c r="WSH48" s="131"/>
      <c r="WSI48" s="131"/>
      <c r="WSJ48" s="131"/>
      <c r="WSK48" s="131"/>
      <c r="WSL48" s="131"/>
      <c r="WSM48" s="131"/>
      <c r="WSN48" s="131"/>
      <c r="WSO48" s="131"/>
      <c r="WSP48" s="131"/>
      <c r="WSQ48" s="131"/>
      <c r="WSR48" s="131"/>
      <c r="WSS48" s="131"/>
      <c r="WST48" s="131"/>
      <c r="WSU48" s="131"/>
      <c r="WSV48" s="131"/>
      <c r="WSW48" s="131"/>
      <c r="WSX48" s="131"/>
      <c r="WSY48" s="131"/>
      <c r="WSZ48" s="131"/>
      <c r="WTA48" s="131"/>
      <c r="WTB48" s="131"/>
      <c r="WTC48" s="131"/>
      <c r="WTD48" s="131"/>
      <c r="WTE48" s="131"/>
      <c r="WTF48" s="131"/>
      <c r="WTG48" s="131"/>
      <c r="WTH48" s="131"/>
      <c r="WTI48" s="131"/>
      <c r="WTJ48" s="131"/>
      <c r="WTK48" s="131"/>
      <c r="WTL48" s="131"/>
      <c r="WTM48" s="131"/>
      <c r="WTN48" s="131"/>
      <c r="WTO48" s="131"/>
      <c r="WTP48" s="131"/>
      <c r="WTQ48" s="131"/>
      <c r="WTR48" s="131"/>
      <c r="WTS48" s="131"/>
      <c r="WTT48" s="131"/>
      <c r="WTU48" s="131"/>
      <c r="WTV48" s="131"/>
      <c r="WTW48" s="131"/>
      <c r="WTX48" s="131"/>
      <c r="WTY48" s="131"/>
      <c r="WTZ48" s="131"/>
      <c r="WUA48" s="131"/>
      <c r="WUB48" s="131"/>
      <c r="WUC48" s="131"/>
      <c r="WUD48" s="131"/>
      <c r="WUE48" s="131"/>
      <c r="WUF48" s="131"/>
      <c r="WUG48" s="131"/>
      <c r="WUH48" s="131"/>
      <c r="WUI48" s="131"/>
      <c r="WUJ48" s="131"/>
      <c r="WUK48" s="131"/>
      <c r="WUL48" s="131"/>
      <c r="WUM48" s="131"/>
      <c r="WUN48" s="131"/>
      <c r="WUO48" s="131"/>
      <c r="WUP48" s="131"/>
      <c r="WUQ48" s="131"/>
      <c r="WUR48" s="131"/>
      <c r="WUS48" s="131"/>
      <c r="WUT48" s="131"/>
      <c r="WUU48" s="131"/>
      <c r="WUV48" s="131"/>
      <c r="WUW48" s="131"/>
      <c r="WUX48" s="131"/>
      <c r="WUY48" s="131"/>
      <c r="WUZ48" s="131"/>
      <c r="WVA48" s="131"/>
      <c r="WVB48" s="131"/>
      <c r="WVC48" s="131"/>
      <c r="WVD48" s="131"/>
      <c r="WVE48" s="131"/>
      <c r="WVF48" s="131"/>
      <c r="WVG48" s="131"/>
      <c r="WVH48" s="131"/>
      <c r="WVI48" s="131"/>
      <c r="WVJ48" s="131"/>
      <c r="WVK48" s="131"/>
      <c r="WVL48" s="131"/>
      <c r="WVM48" s="131"/>
      <c r="WVN48" s="131"/>
      <c r="WVO48" s="131"/>
      <c r="WVP48" s="131"/>
      <c r="WVQ48" s="131"/>
      <c r="WVR48" s="131"/>
      <c r="WVS48" s="131"/>
      <c r="WVT48" s="131"/>
      <c r="WVU48" s="131"/>
      <c r="WVV48" s="131"/>
      <c r="WVW48" s="131"/>
      <c r="WVX48" s="131"/>
      <c r="WVY48" s="131"/>
      <c r="WVZ48" s="131"/>
      <c r="WWA48" s="131"/>
      <c r="WWB48" s="131"/>
      <c r="WWC48" s="131"/>
      <c r="WWD48" s="131"/>
      <c r="WWE48" s="131"/>
      <c r="WWF48" s="131"/>
      <c r="WWG48" s="131"/>
      <c r="WWH48" s="131"/>
      <c r="WWI48" s="131"/>
      <c r="WWJ48" s="131"/>
      <c r="WWK48" s="131"/>
      <c r="WWL48" s="131"/>
      <c r="WWM48" s="131"/>
      <c r="WWN48" s="131"/>
      <c r="WWO48" s="131"/>
      <c r="WWP48" s="131"/>
      <c r="WWQ48" s="131"/>
      <c r="WWR48" s="131"/>
      <c r="WWS48" s="131"/>
      <c r="WWT48" s="131"/>
      <c r="WWU48" s="131"/>
      <c r="WWV48" s="131"/>
      <c r="WWW48" s="131"/>
      <c r="WWX48" s="131"/>
      <c r="WWY48" s="131"/>
      <c r="WWZ48" s="131"/>
      <c r="WXA48" s="131"/>
      <c r="WXB48" s="131"/>
      <c r="WXC48" s="131"/>
      <c r="WXD48" s="131"/>
      <c r="WXE48" s="131"/>
      <c r="WXF48" s="131"/>
      <c r="WXG48" s="131"/>
      <c r="WXH48" s="131"/>
      <c r="WXI48" s="131"/>
      <c r="WXJ48" s="131"/>
      <c r="WXK48" s="131"/>
      <c r="WXL48" s="131"/>
      <c r="WXM48" s="131"/>
      <c r="WXN48" s="131"/>
      <c r="WXO48" s="131"/>
      <c r="WXP48" s="131"/>
      <c r="WXQ48" s="131"/>
      <c r="WXR48" s="131"/>
      <c r="WXS48" s="131"/>
      <c r="WXT48" s="131"/>
      <c r="WXU48" s="131"/>
      <c r="WXV48" s="131"/>
      <c r="WXW48" s="131"/>
      <c r="WXX48" s="131"/>
      <c r="WXY48" s="131"/>
      <c r="WXZ48" s="131"/>
      <c r="WYA48" s="131"/>
      <c r="WYB48" s="131"/>
      <c r="WYC48" s="131"/>
      <c r="WYD48" s="131"/>
      <c r="WYE48" s="131"/>
      <c r="WYF48" s="131"/>
      <c r="WYG48" s="131"/>
      <c r="WYH48" s="131"/>
      <c r="WYI48" s="131"/>
      <c r="WYJ48" s="131"/>
      <c r="WYK48" s="131"/>
      <c r="WYL48" s="131"/>
      <c r="WYM48" s="131"/>
      <c r="WYN48" s="131"/>
      <c r="WYO48" s="131"/>
      <c r="WYP48" s="131"/>
      <c r="WYQ48" s="131"/>
      <c r="WYR48" s="131"/>
      <c r="WYS48" s="131"/>
      <c r="WYT48" s="131"/>
      <c r="WYU48" s="131"/>
      <c r="WYV48" s="131"/>
      <c r="WYW48" s="131"/>
      <c r="WYX48" s="131"/>
      <c r="WYY48" s="131"/>
      <c r="WYZ48" s="131"/>
      <c r="WZA48" s="131"/>
      <c r="WZB48" s="131"/>
      <c r="WZC48" s="131"/>
      <c r="WZD48" s="131"/>
      <c r="WZE48" s="131"/>
      <c r="WZF48" s="131"/>
      <c r="WZG48" s="131"/>
      <c r="WZH48" s="131"/>
      <c r="WZI48" s="131"/>
      <c r="WZJ48" s="131"/>
      <c r="WZK48" s="131"/>
      <c r="WZL48" s="131"/>
      <c r="WZM48" s="131"/>
      <c r="WZN48" s="131"/>
      <c r="WZO48" s="131"/>
      <c r="WZP48" s="131"/>
      <c r="WZQ48" s="131"/>
      <c r="WZR48" s="131"/>
      <c r="WZS48" s="131"/>
      <c r="WZT48" s="131"/>
      <c r="WZU48" s="131"/>
      <c r="WZV48" s="131"/>
      <c r="WZW48" s="131"/>
      <c r="WZX48" s="131"/>
      <c r="WZY48" s="131"/>
      <c r="WZZ48" s="131"/>
      <c r="XAA48" s="131"/>
      <c r="XAB48" s="131"/>
      <c r="XAC48" s="131"/>
      <c r="XAD48" s="131"/>
      <c r="XAE48" s="131"/>
      <c r="XAF48" s="131"/>
      <c r="XAG48" s="131"/>
      <c r="XAH48" s="131"/>
      <c r="XAI48" s="131"/>
      <c r="XAJ48" s="131"/>
      <c r="XAK48" s="131"/>
      <c r="XAL48" s="131"/>
      <c r="XAM48" s="131"/>
      <c r="XAN48" s="131"/>
      <c r="XAO48" s="131"/>
      <c r="XAP48" s="131"/>
      <c r="XAQ48" s="131"/>
      <c r="XAR48" s="131"/>
      <c r="XAS48" s="131"/>
      <c r="XAT48" s="131"/>
      <c r="XAU48" s="131"/>
      <c r="XAV48" s="131"/>
      <c r="XAW48" s="131"/>
      <c r="XAX48" s="131"/>
      <c r="XAY48" s="131"/>
      <c r="XAZ48" s="131"/>
      <c r="XBA48" s="131"/>
      <c r="XBB48" s="131"/>
      <c r="XBC48" s="131"/>
      <c r="XBD48" s="131"/>
      <c r="XBE48" s="131"/>
      <c r="XBF48" s="131"/>
      <c r="XBG48" s="131"/>
      <c r="XBH48" s="131"/>
      <c r="XBI48" s="131"/>
      <c r="XBJ48" s="131"/>
      <c r="XBK48" s="131"/>
      <c r="XBL48" s="131"/>
      <c r="XBM48" s="131"/>
      <c r="XBN48" s="131"/>
      <c r="XBO48" s="131"/>
      <c r="XBP48" s="131"/>
      <c r="XBQ48" s="131"/>
      <c r="XBR48" s="131"/>
      <c r="XBS48" s="131"/>
      <c r="XBT48" s="131"/>
      <c r="XBU48" s="131"/>
      <c r="XBV48" s="131"/>
      <c r="XBW48" s="131"/>
      <c r="XBX48" s="131"/>
      <c r="XBY48" s="131"/>
      <c r="XBZ48" s="131"/>
      <c r="XCA48" s="131"/>
      <c r="XCB48" s="131"/>
      <c r="XCC48" s="131"/>
      <c r="XCD48" s="131"/>
      <c r="XCE48" s="131"/>
      <c r="XCF48" s="131"/>
      <c r="XCG48" s="131"/>
      <c r="XCH48" s="131"/>
      <c r="XCI48" s="131"/>
      <c r="XCJ48" s="131"/>
      <c r="XCK48" s="131"/>
      <c r="XCL48" s="131"/>
      <c r="XCM48" s="131"/>
      <c r="XCN48" s="131"/>
      <c r="XCO48" s="131"/>
      <c r="XCP48" s="131"/>
      <c r="XCQ48" s="131"/>
      <c r="XCR48" s="131"/>
      <c r="XCS48" s="131"/>
      <c r="XCT48" s="131"/>
      <c r="XCU48" s="131"/>
      <c r="XCV48" s="131"/>
      <c r="XCW48" s="131"/>
      <c r="XCX48" s="131"/>
      <c r="XCY48" s="131"/>
      <c r="XCZ48" s="131"/>
      <c r="XDA48" s="131"/>
      <c r="XDB48" s="131"/>
      <c r="XDC48" s="131"/>
      <c r="XDD48" s="131"/>
      <c r="XDE48" s="131"/>
      <c r="XDF48" s="131"/>
      <c r="XDG48" s="131"/>
      <c r="XDH48" s="131"/>
      <c r="XDI48" s="131"/>
      <c r="XDJ48" s="131"/>
      <c r="XDK48" s="131"/>
      <c r="XDL48" s="131"/>
      <c r="XDM48" s="131"/>
      <c r="XDN48" s="131"/>
      <c r="XDO48" s="131"/>
      <c r="XDP48" s="131"/>
      <c r="XDQ48" s="131"/>
      <c r="XDR48" s="131"/>
      <c r="XDS48" s="131"/>
      <c r="XDT48" s="131"/>
      <c r="XDU48" s="131"/>
      <c r="XDV48" s="131"/>
      <c r="XDW48" s="131"/>
      <c r="XDX48" s="131"/>
      <c r="XDY48" s="131"/>
      <c r="XDZ48" s="131"/>
      <c r="XEA48" s="131"/>
      <c r="XEB48" s="131"/>
      <c r="XEC48" s="131"/>
      <c r="XED48" s="131"/>
      <c r="XEE48" s="131"/>
      <c r="XEF48" s="131"/>
      <c r="XEG48" s="131"/>
      <c r="XEH48" s="131"/>
      <c r="XEI48" s="131"/>
      <c r="XEJ48" s="131"/>
      <c r="XEK48" s="131"/>
      <c r="XEL48" s="131"/>
      <c r="XEM48" s="131"/>
      <c r="XEN48" s="131"/>
      <c r="XEO48" s="131"/>
      <c r="XEP48" s="131"/>
      <c r="XEQ48" s="131"/>
      <c r="XER48" s="131"/>
      <c r="XES48" s="131"/>
      <c r="XET48" s="131"/>
      <c r="XEU48" s="131"/>
      <c r="XEV48" s="131"/>
      <c r="XEW48" s="131"/>
      <c r="XEX48" s="131"/>
      <c r="XEY48" s="131"/>
      <c r="XEZ48" s="131"/>
      <c r="XFA48" s="131"/>
      <c r="XFB48" s="131"/>
      <c r="XFC48" s="131"/>
      <c r="XFD48" s="131"/>
    </row>
    <row r="49" spans="1:16384">
      <c r="A49" s="37"/>
      <c r="B49" s="28" t="s">
        <v>108</v>
      </c>
      <c r="C49" s="28"/>
      <c r="D49" s="29"/>
      <c r="E49" s="29" t="s">
        <v>60</v>
      </c>
      <c r="F49" s="29" t="s">
        <v>60</v>
      </c>
      <c r="G49" s="24" t="str">
        <f>IF(AND(OR($G$2="Y",$H$2="Y"),I49&lt;5,J49&lt;5),IF(AND(I49=#REF!,J49=#REF!),#REF!+1,1),"")</f>
        <v/>
      </c>
      <c r="H49" s="24" t="e">
        <f>IF(AND($H$2="Y",J49&gt;0,OR(AND(G49=1,#REF!=10),AND(G49=2,#REF!=20),AND(G49=3,#REF!=30),AND(G49=4,#REF!=40),AND(G49=5,#REF!=50),AND(G49=6,#REF!=60),AND(G49=7,#REF!=70),AND(G49=8,#REF!=80),AND(G49=9,#REF!=90),AND(G49=10,#REF!=100))),VLOOKUP(J49-1,SortLookup!$A$13:$B$16,2,FALSE),"")</f>
        <v>#REF!</v>
      </c>
      <c r="I49" s="38" t="str">
        <f>IF(ISNA(VLOOKUP(E49,SortLookup!$A$1:$B$5,2,FALSE))," ",VLOOKUP(E49,SortLookup!$A$1:$B$5,2,FALSE))</f>
        <v xml:space="preserve"> </v>
      </c>
      <c r="J49" s="25" t="str">
        <f>IF(ISNA(VLOOKUP(F49,SortLookup!$A$7:$B$11,2,FALSE))," ",VLOOKUP(F49,SortLookup!$A$7:$B$11,2,FALSE))</f>
        <v xml:space="preserve"> </v>
      </c>
      <c r="K49" s="121">
        <f t="shared" ref="K45:K52" si="52">L49+M49+N49</f>
        <v>131.02000000000001</v>
      </c>
      <c r="L49" s="77">
        <f>AB49+AO49+BA49+BL49+BY49+CJ49+CU9+DF9+DQ9+EB9+EM9+EX9+FI9+FT9+GE9+GP9+HA9+HL9+HW9+IH9</f>
        <v>88.52</v>
      </c>
      <c r="M49" s="26">
        <f>AD49+AQ49+BC49+BN49+CA49+CL49+CW9+DH9+DS9+ED9+EO9+EZ9+FK9+FV9+GG9+GR9+HC9+HN9+HY9+IJ9</f>
        <v>0</v>
      </c>
      <c r="N49" s="30">
        <f t="shared" ref="N45:N52" si="53">O49/2</f>
        <v>42.5</v>
      </c>
      <c r="O49" s="118">
        <f>W49+AJ49+AV49+BG49+BT49+CE49+CP9+DA9+DL9+DW9+EH9+ES9+FD9+FO9+FZ9+GK9+GV9+HG9+HR9+IC9</f>
        <v>85</v>
      </c>
      <c r="P49" s="35">
        <v>23.31</v>
      </c>
      <c r="Q49" s="32"/>
      <c r="R49" s="32"/>
      <c r="S49" s="32"/>
      <c r="T49" s="32"/>
      <c r="U49" s="32"/>
      <c r="V49" s="32"/>
      <c r="W49" s="33">
        <v>21</v>
      </c>
      <c r="X49" s="33"/>
      <c r="Y49" s="33"/>
      <c r="Z49" s="33"/>
      <c r="AA49" s="34"/>
      <c r="AB49" s="31">
        <f t="shared" ref="AB45:AB52" si="54">P49+Q49+R49+S49+T49+U49+V49</f>
        <v>23.31</v>
      </c>
      <c r="AC49" s="30">
        <f t="shared" ref="AC45:AC52" si="55">W49/2</f>
        <v>10.5</v>
      </c>
      <c r="AD49" s="26">
        <f t="shared" ref="AD45:AD52" si="56">(X49*3)+(Y49*5)+(Z49*5)+(AA49*20)</f>
        <v>0</v>
      </c>
      <c r="AE49" s="59">
        <f t="shared" ref="AE45:AE52" si="57">AB49+AC49+AD49</f>
        <v>33.81</v>
      </c>
      <c r="AF49" s="35">
        <v>46.1</v>
      </c>
      <c r="AG49" s="32"/>
      <c r="AH49" s="32"/>
      <c r="AI49" s="32"/>
      <c r="AJ49" s="33">
        <v>54</v>
      </c>
      <c r="AK49" s="33"/>
      <c r="AL49" s="33"/>
      <c r="AM49" s="33"/>
      <c r="AN49" s="34"/>
      <c r="AO49" s="31">
        <f t="shared" ref="AO45:AO52" si="58">AF49+AG49+AH49+AI49</f>
        <v>46.1</v>
      </c>
      <c r="AP49" s="30">
        <f t="shared" ref="AP45:AP52" si="59">AJ49/2</f>
        <v>27</v>
      </c>
      <c r="AQ49" s="26">
        <f t="shared" ref="AQ45:AQ52" si="60">(AK49*3)+(AL49*5)+(AM49*5)+(AN49*20)</f>
        <v>0</v>
      </c>
      <c r="AR49" s="59">
        <f t="shared" ref="AR45:AR52" si="61">AO49+AP49+AQ49</f>
        <v>73.099999999999994</v>
      </c>
      <c r="AS49" s="35">
        <v>19.11</v>
      </c>
      <c r="AT49" s="32"/>
      <c r="AU49" s="32"/>
      <c r="AV49" s="33">
        <v>10</v>
      </c>
      <c r="AW49" s="33"/>
      <c r="AX49" s="33"/>
      <c r="AY49" s="33"/>
      <c r="AZ49" s="34"/>
      <c r="BA49" s="31">
        <f t="shared" ref="BA45:BA52" si="62">AS49+AT49+AU49</f>
        <v>19.11</v>
      </c>
      <c r="BB49" s="30">
        <f t="shared" ref="BB45:BB52" si="63">AV49/2</f>
        <v>5</v>
      </c>
      <c r="BC49" s="26">
        <f t="shared" ref="BC45:BC52" si="64">(AW49*3)+(AX49*5)+(AY49*5)+(AZ49*20)</f>
        <v>0</v>
      </c>
      <c r="BD49" s="59">
        <f t="shared" ref="BD45:BD52" si="65">BA49+BB49+BC49</f>
        <v>24.11</v>
      </c>
      <c r="BE49" s="31"/>
      <c r="BF49" s="56"/>
      <c r="BG49" s="33"/>
      <c r="BH49" s="33"/>
      <c r="BI49" s="33"/>
      <c r="BJ49" s="33"/>
      <c r="BK49" s="33"/>
      <c r="BL49" s="77">
        <f t="shared" ref="BL45:BL52" si="66">BE49+BF49</f>
        <v>0</v>
      </c>
      <c r="BM49" s="30">
        <f t="shared" ref="BM45:BM52" si="67">BG49/2</f>
        <v>0</v>
      </c>
      <c r="BN49" s="26">
        <f t="shared" ref="BN45:BN52" si="68">(BH49*3)+(BI49*5)+(BJ49*5)+(BK49*20)</f>
        <v>0</v>
      </c>
      <c r="BO49" s="91">
        <f t="shared" ref="BO45:BO52" si="69">BL49+BM49+BN49</f>
        <v>0</v>
      </c>
      <c r="BP49" s="32"/>
      <c r="BQ49" s="32"/>
      <c r="BR49" s="32"/>
      <c r="BS49" s="32"/>
      <c r="BT49" s="33"/>
      <c r="BU49" s="33"/>
      <c r="BV49" s="33"/>
      <c r="BW49" s="33"/>
      <c r="BX49" s="34"/>
      <c r="BY49" s="31">
        <f t="shared" ref="BY45:BY52" si="70">BP49+BQ49+BR49+BS49</f>
        <v>0</v>
      </c>
      <c r="BZ49" s="30">
        <f t="shared" ref="BZ45:BZ52" si="71">BT49/2</f>
        <v>0</v>
      </c>
      <c r="CA49" s="26">
        <f t="shared" ref="CA45:CA52" si="72">(BU49*3)+(BV49*5)+(BW49*5)+(BX49*20)</f>
        <v>0</v>
      </c>
      <c r="CB49" s="59">
        <f t="shared" ref="CB45:CB52" si="73">BY49+BZ49+CA49</f>
        <v>0</v>
      </c>
      <c r="CC49" s="35"/>
      <c r="CD49" s="32"/>
      <c r="CE49" s="33"/>
      <c r="CF49" s="33"/>
      <c r="CG49" s="33"/>
      <c r="CH49" s="33"/>
      <c r="CI49" s="34"/>
      <c r="CJ49" s="31">
        <f t="shared" ref="CJ45:CJ52" si="74">CC49+CD49</f>
        <v>0</v>
      </c>
      <c r="CK49" s="30">
        <f t="shared" ref="CK45:CK52" si="75">CE49/2</f>
        <v>0</v>
      </c>
      <c r="CL49" s="26">
        <f t="shared" ref="CL45:CL52" si="76">(CF49*3)+(CG49*5)+(CH49*5)+(CI49*20)</f>
        <v>0</v>
      </c>
      <c r="CM49" s="59">
        <f t="shared" ref="CM45:CM52" si="77">CJ49+CK49+CL49</f>
        <v>0</v>
      </c>
      <c r="IL49" s="49"/>
    </row>
    <row r="50" spans="1:16384">
      <c r="A50" s="131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131"/>
      <c r="BL50" s="131"/>
      <c r="BM50" s="131"/>
      <c r="BN50" s="131"/>
      <c r="BO50" s="131"/>
      <c r="BP50" s="131"/>
      <c r="BQ50" s="131"/>
      <c r="BR50" s="131"/>
      <c r="BS50" s="131"/>
      <c r="BT50" s="131"/>
      <c r="BU50" s="131"/>
      <c r="BV50" s="131"/>
      <c r="BW50" s="131"/>
      <c r="BX50" s="131"/>
      <c r="BY50" s="131"/>
      <c r="BZ50" s="131"/>
      <c r="CA50" s="131"/>
      <c r="CB50" s="131"/>
      <c r="CC50" s="131"/>
      <c r="CD50" s="131"/>
      <c r="CE50" s="131"/>
      <c r="CF50" s="131"/>
      <c r="CG50" s="131"/>
      <c r="CH50" s="131"/>
      <c r="CI50" s="131"/>
      <c r="CJ50" s="131"/>
      <c r="CK50" s="131"/>
      <c r="CL50" s="131"/>
      <c r="CM50" s="131"/>
      <c r="CN50" s="131"/>
      <c r="CO50" s="131"/>
      <c r="CP50" s="131"/>
      <c r="CQ50" s="131"/>
      <c r="CR50" s="131"/>
      <c r="CS50" s="131"/>
      <c r="CT50" s="131"/>
      <c r="CU50" s="131"/>
      <c r="CV50" s="131"/>
      <c r="CW50" s="131"/>
      <c r="CX50" s="131"/>
      <c r="CY50" s="131"/>
      <c r="CZ50" s="131"/>
      <c r="DA50" s="131"/>
      <c r="DB50" s="131"/>
      <c r="DC50" s="131"/>
      <c r="DD50" s="131"/>
      <c r="DE50" s="131"/>
      <c r="DF50" s="131"/>
      <c r="DG50" s="131"/>
      <c r="DH50" s="131"/>
      <c r="DI50" s="131"/>
      <c r="DJ50" s="131"/>
      <c r="DK50" s="131"/>
      <c r="DL50" s="131"/>
      <c r="DM50" s="131"/>
      <c r="DN50" s="131"/>
      <c r="DO50" s="131"/>
      <c r="DP50" s="131"/>
      <c r="DQ50" s="131"/>
      <c r="DR50" s="131"/>
      <c r="DS50" s="131"/>
      <c r="DT50" s="131"/>
      <c r="DU50" s="131"/>
      <c r="DV50" s="131"/>
      <c r="DW50" s="131"/>
      <c r="DX50" s="131"/>
      <c r="DY50" s="131"/>
      <c r="DZ50" s="131"/>
      <c r="EA50" s="131"/>
      <c r="EB50" s="131"/>
      <c r="EC50" s="131"/>
      <c r="ED50" s="131"/>
      <c r="EE50" s="131"/>
      <c r="EF50" s="131"/>
      <c r="EG50" s="131"/>
      <c r="EH50" s="131"/>
      <c r="EI50" s="131"/>
      <c r="EJ50" s="131"/>
      <c r="EK50" s="131"/>
      <c r="EL50" s="131"/>
      <c r="EM50" s="131"/>
      <c r="EN50" s="131"/>
      <c r="EO50" s="131"/>
      <c r="EP50" s="131"/>
      <c r="EQ50" s="131"/>
      <c r="ER50" s="131"/>
      <c r="ES50" s="131"/>
      <c r="ET50" s="131"/>
      <c r="EU50" s="131"/>
      <c r="EV50" s="131"/>
      <c r="EW50" s="131"/>
      <c r="EX50" s="131"/>
      <c r="EY50" s="131"/>
      <c r="EZ50" s="131"/>
      <c r="FA50" s="131"/>
      <c r="FB50" s="131"/>
      <c r="FC50" s="131"/>
      <c r="FD50" s="131"/>
      <c r="FE50" s="131"/>
      <c r="FF50" s="131"/>
      <c r="FG50" s="131"/>
      <c r="FH50" s="131"/>
      <c r="FI50" s="131"/>
      <c r="FJ50" s="131"/>
      <c r="FK50" s="131"/>
      <c r="FL50" s="131"/>
      <c r="FM50" s="131"/>
      <c r="FN50" s="131"/>
      <c r="FO50" s="131"/>
      <c r="FP50" s="131"/>
      <c r="FQ50" s="131"/>
      <c r="FR50" s="131"/>
      <c r="FS50" s="131"/>
      <c r="FT50" s="131"/>
      <c r="FU50" s="131"/>
      <c r="FV50" s="131"/>
      <c r="FW50" s="131"/>
      <c r="FX50" s="131"/>
      <c r="FY50" s="131"/>
      <c r="FZ50" s="131"/>
      <c r="GA50" s="131"/>
      <c r="GB50" s="131"/>
      <c r="GC50" s="131"/>
      <c r="GD50" s="131"/>
      <c r="GE50" s="131"/>
      <c r="GF50" s="131"/>
      <c r="GG50" s="131"/>
      <c r="GH50" s="131"/>
      <c r="GI50" s="131"/>
      <c r="GJ50" s="131"/>
      <c r="GK50" s="131"/>
      <c r="GL50" s="131"/>
      <c r="GM50" s="131"/>
      <c r="GN50" s="131"/>
      <c r="GO50" s="131"/>
      <c r="GP50" s="131"/>
      <c r="GQ50" s="131"/>
      <c r="GR50" s="131"/>
      <c r="GS50" s="131"/>
      <c r="GT50" s="131"/>
      <c r="GU50" s="131"/>
      <c r="GV50" s="131"/>
      <c r="GW50" s="131"/>
      <c r="GX50" s="131"/>
      <c r="GY50" s="131"/>
      <c r="GZ50" s="131"/>
      <c r="HA50" s="131"/>
      <c r="HB50" s="131"/>
      <c r="HC50" s="131"/>
      <c r="HD50" s="131"/>
      <c r="HE50" s="131"/>
      <c r="HF50" s="131"/>
      <c r="HG50" s="131"/>
      <c r="HH50" s="131"/>
      <c r="HI50" s="131"/>
      <c r="HJ50" s="131"/>
      <c r="HK50" s="131"/>
      <c r="HL50" s="131"/>
      <c r="HM50" s="131"/>
      <c r="HN50" s="131"/>
      <c r="HO50" s="131"/>
      <c r="HP50" s="131"/>
      <c r="HQ50" s="131"/>
      <c r="HR50" s="131"/>
      <c r="HS50" s="131"/>
      <c r="HT50" s="131"/>
      <c r="HU50" s="131"/>
      <c r="HV50" s="131"/>
      <c r="HW50" s="131"/>
      <c r="HX50" s="131"/>
      <c r="HY50" s="131"/>
      <c r="HZ50" s="131"/>
      <c r="IA50" s="131"/>
      <c r="IB50" s="131"/>
      <c r="IC50" s="131"/>
      <c r="ID50" s="131"/>
      <c r="IE50" s="131"/>
      <c r="IF50" s="131"/>
      <c r="IG50" s="131"/>
      <c r="IH50" s="131"/>
      <c r="II50" s="131"/>
      <c r="IJ50" s="131"/>
      <c r="IK50" s="131"/>
      <c r="IL50" s="131"/>
      <c r="IM50" s="131"/>
      <c r="IN50" s="131"/>
      <c r="IO50" s="131"/>
      <c r="IP50" s="131"/>
      <c r="IQ50" s="131"/>
      <c r="IR50" s="131"/>
      <c r="IS50" s="131"/>
      <c r="IT50" s="131"/>
      <c r="IU50" s="131"/>
      <c r="IV50" s="131"/>
      <c r="IW50" s="131"/>
      <c r="IX50" s="131"/>
      <c r="IY50" s="131"/>
      <c r="IZ50" s="131"/>
      <c r="JA50" s="131"/>
      <c r="JB50" s="131"/>
      <c r="JC50" s="131"/>
      <c r="JD50" s="131"/>
      <c r="JE50" s="131"/>
      <c r="JF50" s="131"/>
      <c r="JG50" s="131"/>
      <c r="JH50" s="131"/>
      <c r="JI50" s="131"/>
      <c r="JJ50" s="131"/>
      <c r="JK50" s="131"/>
      <c r="JL50" s="131"/>
      <c r="JM50" s="131"/>
      <c r="JN50" s="131"/>
      <c r="JO50" s="131"/>
      <c r="JP50" s="131"/>
      <c r="JQ50" s="131"/>
      <c r="JR50" s="131"/>
      <c r="JS50" s="131"/>
      <c r="JT50" s="131"/>
      <c r="JU50" s="131"/>
      <c r="JV50" s="131"/>
      <c r="JW50" s="131"/>
      <c r="JX50" s="131"/>
      <c r="JY50" s="131"/>
      <c r="JZ50" s="131"/>
      <c r="KA50" s="131"/>
      <c r="KB50" s="131"/>
      <c r="KC50" s="131"/>
      <c r="KD50" s="131"/>
      <c r="KE50" s="131"/>
      <c r="KF50" s="131"/>
      <c r="KG50" s="131"/>
      <c r="KH50" s="131"/>
      <c r="KI50" s="131"/>
      <c r="KJ50" s="131"/>
      <c r="KK50" s="131"/>
      <c r="KL50" s="131"/>
      <c r="KM50" s="131"/>
      <c r="KN50" s="131"/>
      <c r="KO50" s="131"/>
      <c r="KP50" s="131"/>
      <c r="KQ50" s="131"/>
      <c r="KR50" s="131"/>
      <c r="KS50" s="131"/>
      <c r="KT50" s="131"/>
      <c r="KU50" s="131"/>
      <c r="KV50" s="131"/>
      <c r="KW50" s="131"/>
      <c r="KX50" s="131"/>
      <c r="KY50" s="131"/>
      <c r="KZ50" s="131"/>
      <c r="LA50" s="131"/>
      <c r="LB50" s="131"/>
      <c r="LC50" s="131"/>
      <c r="LD50" s="131"/>
      <c r="LE50" s="131"/>
      <c r="LF50" s="131"/>
      <c r="LG50" s="131"/>
      <c r="LH50" s="131"/>
      <c r="LI50" s="131"/>
      <c r="LJ50" s="131"/>
      <c r="LK50" s="131"/>
      <c r="LL50" s="131"/>
      <c r="LM50" s="131"/>
      <c r="LN50" s="131"/>
      <c r="LO50" s="131"/>
      <c r="LP50" s="131"/>
      <c r="LQ50" s="131"/>
      <c r="LR50" s="131"/>
      <c r="LS50" s="131"/>
      <c r="LT50" s="131"/>
      <c r="LU50" s="131"/>
      <c r="LV50" s="131"/>
      <c r="LW50" s="131"/>
      <c r="LX50" s="131"/>
      <c r="LY50" s="131"/>
      <c r="LZ50" s="131"/>
      <c r="MA50" s="131"/>
      <c r="MB50" s="131"/>
      <c r="MC50" s="131"/>
      <c r="MD50" s="131"/>
      <c r="ME50" s="131"/>
      <c r="MF50" s="131"/>
      <c r="MG50" s="131"/>
      <c r="MH50" s="131"/>
      <c r="MI50" s="131"/>
      <c r="MJ50" s="131"/>
      <c r="MK50" s="131"/>
      <c r="ML50" s="131"/>
      <c r="MM50" s="131"/>
      <c r="MN50" s="131"/>
      <c r="MO50" s="131"/>
      <c r="MP50" s="131"/>
      <c r="MQ50" s="131"/>
      <c r="MR50" s="131"/>
      <c r="MS50" s="131"/>
      <c r="MT50" s="131"/>
      <c r="MU50" s="131"/>
      <c r="MV50" s="131"/>
      <c r="MW50" s="131"/>
      <c r="MX50" s="131"/>
      <c r="MY50" s="131"/>
      <c r="MZ50" s="131"/>
      <c r="NA50" s="131"/>
      <c r="NB50" s="131"/>
      <c r="NC50" s="131"/>
      <c r="ND50" s="131"/>
      <c r="NE50" s="131"/>
      <c r="NF50" s="131"/>
      <c r="NG50" s="131"/>
      <c r="NH50" s="131"/>
      <c r="NI50" s="131"/>
      <c r="NJ50" s="131"/>
      <c r="NK50" s="131"/>
      <c r="NL50" s="131"/>
      <c r="NM50" s="131"/>
      <c r="NN50" s="131"/>
      <c r="NO50" s="131"/>
      <c r="NP50" s="131"/>
      <c r="NQ50" s="131"/>
      <c r="NR50" s="131"/>
      <c r="NS50" s="131"/>
      <c r="NT50" s="131"/>
      <c r="NU50" s="131"/>
      <c r="NV50" s="131"/>
      <c r="NW50" s="131"/>
      <c r="NX50" s="131"/>
      <c r="NY50" s="131"/>
      <c r="NZ50" s="131"/>
      <c r="OA50" s="131"/>
      <c r="OB50" s="131"/>
      <c r="OC50" s="131"/>
      <c r="OD50" s="131"/>
      <c r="OE50" s="131"/>
      <c r="OF50" s="131"/>
      <c r="OG50" s="131"/>
      <c r="OH50" s="131"/>
      <c r="OI50" s="131"/>
      <c r="OJ50" s="131"/>
      <c r="OK50" s="131"/>
      <c r="OL50" s="131"/>
      <c r="OM50" s="131"/>
      <c r="ON50" s="131"/>
      <c r="OO50" s="131"/>
      <c r="OP50" s="131"/>
      <c r="OQ50" s="131"/>
      <c r="OR50" s="131"/>
      <c r="OS50" s="131"/>
      <c r="OT50" s="131"/>
      <c r="OU50" s="131"/>
      <c r="OV50" s="131"/>
      <c r="OW50" s="131"/>
      <c r="OX50" s="131"/>
      <c r="OY50" s="131"/>
      <c r="OZ50" s="131"/>
      <c r="PA50" s="131"/>
      <c r="PB50" s="131"/>
      <c r="PC50" s="131"/>
      <c r="PD50" s="131"/>
      <c r="PE50" s="131"/>
      <c r="PF50" s="131"/>
      <c r="PG50" s="131"/>
      <c r="PH50" s="131"/>
      <c r="PI50" s="131"/>
      <c r="PJ50" s="131"/>
      <c r="PK50" s="131"/>
      <c r="PL50" s="131"/>
      <c r="PM50" s="131"/>
      <c r="PN50" s="131"/>
      <c r="PO50" s="131"/>
      <c r="PP50" s="131"/>
      <c r="PQ50" s="131"/>
      <c r="PR50" s="131"/>
      <c r="PS50" s="131"/>
      <c r="PT50" s="131"/>
      <c r="PU50" s="131"/>
      <c r="PV50" s="131"/>
      <c r="PW50" s="131"/>
      <c r="PX50" s="131"/>
      <c r="PY50" s="131"/>
      <c r="PZ50" s="131"/>
      <c r="QA50" s="131"/>
      <c r="QB50" s="131"/>
      <c r="QC50" s="131"/>
      <c r="QD50" s="131"/>
      <c r="QE50" s="131"/>
      <c r="QF50" s="131"/>
      <c r="QG50" s="131"/>
      <c r="QH50" s="131"/>
      <c r="QI50" s="131"/>
      <c r="QJ50" s="131"/>
      <c r="QK50" s="131"/>
      <c r="QL50" s="131"/>
      <c r="QM50" s="131"/>
      <c r="QN50" s="131"/>
      <c r="QO50" s="131"/>
      <c r="QP50" s="131"/>
      <c r="QQ50" s="131"/>
      <c r="QR50" s="131"/>
      <c r="QS50" s="131"/>
      <c r="QT50" s="131"/>
      <c r="QU50" s="131"/>
      <c r="QV50" s="131"/>
      <c r="QW50" s="131"/>
      <c r="QX50" s="131"/>
      <c r="QY50" s="131"/>
      <c r="QZ50" s="131"/>
      <c r="RA50" s="131"/>
      <c r="RB50" s="131"/>
      <c r="RC50" s="131"/>
      <c r="RD50" s="131"/>
      <c r="RE50" s="131"/>
      <c r="RF50" s="131"/>
      <c r="RG50" s="131"/>
      <c r="RH50" s="131"/>
      <c r="RI50" s="131"/>
      <c r="RJ50" s="131"/>
      <c r="RK50" s="131"/>
      <c r="RL50" s="131"/>
      <c r="RM50" s="131"/>
      <c r="RN50" s="131"/>
      <c r="RO50" s="131"/>
      <c r="RP50" s="131"/>
      <c r="RQ50" s="131"/>
      <c r="RR50" s="131"/>
      <c r="RS50" s="131"/>
      <c r="RT50" s="131"/>
      <c r="RU50" s="131"/>
      <c r="RV50" s="131"/>
      <c r="RW50" s="131"/>
      <c r="RX50" s="131"/>
      <c r="RY50" s="131"/>
      <c r="RZ50" s="131"/>
      <c r="SA50" s="131"/>
      <c r="SB50" s="131"/>
      <c r="SC50" s="131"/>
      <c r="SD50" s="131"/>
      <c r="SE50" s="131"/>
      <c r="SF50" s="131"/>
      <c r="SG50" s="131"/>
      <c r="SH50" s="131"/>
      <c r="SI50" s="131"/>
      <c r="SJ50" s="131"/>
      <c r="SK50" s="131"/>
      <c r="SL50" s="131"/>
      <c r="SM50" s="131"/>
      <c r="SN50" s="131"/>
      <c r="SO50" s="131"/>
      <c r="SP50" s="131"/>
      <c r="SQ50" s="131"/>
      <c r="SR50" s="131"/>
      <c r="SS50" s="131"/>
      <c r="ST50" s="131"/>
      <c r="SU50" s="131"/>
      <c r="SV50" s="131"/>
      <c r="SW50" s="131"/>
      <c r="SX50" s="131"/>
      <c r="SY50" s="131"/>
      <c r="SZ50" s="131"/>
      <c r="TA50" s="131"/>
      <c r="TB50" s="131"/>
      <c r="TC50" s="131"/>
      <c r="TD50" s="131"/>
      <c r="TE50" s="131"/>
      <c r="TF50" s="131"/>
      <c r="TG50" s="131"/>
      <c r="TH50" s="131"/>
      <c r="TI50" s="131"/>
      <c r="TJ50" s="131"/>
      <c r="TK50" s="131"/>
      <c r="TL50" s="131"/>
      <c r="TM50" s="131"/>
      <c r="TN50" s="131"/>
      <c r="TO50" s="131"/>
      <c r="TP50" s="131"/>
      <c r="TQ50" s="131"/>
      <c r="TR50" s="131"/>
      <c r="TS50" s="131"/>
      <c r="TT50" s="131"/>
      <c r="TU50" s="131"/>
      <c r="TV50" s="131"/>
      <c r="TW50" s="131"/>
      <c r="TX50" s="131"/>
      <c r="TY50" s="131"/>
      <c r="TZ50" s="131"/>
      <c r="UA50" s="131"/>
      <c r="UB50" s="131"/>
      <c r="UC50" s="131"/>
      <c r="UD50" s="131"/>
      <c r="UE50" s="131"/>
      <c r="UF50" s="131"/>
      <c r="UG50" s="131"/>
      <c r="UH50" s="131"/>
      <c r="UI50" s="131"/>
      <c r="UJ50" s="131"/>
      <c r="UK50" s="131"/>
      <c r="UL50" s="131"/>
      <c r="UM50" s="131"/>
      <c r="UN50" s="131"/>
      <c r="UO50" s="131"/>
      <c r="UP50" s="131"/>
      <c r="UQ50" s="131"/>
      <c r="UR50" s="131"/>
      <c r="US50" s="131"/>
      <c r="UT50" s="131"/>
      <c r="UU50" s="131"/>
      <c r="UV50" s="131"/>
      <c r="UW50" s="131"/>
      <c r="UX50" s="131"/>
      <c r="UY50" s="131"/>
      <c r="UZ50" s="131"/>
      <c r="VA50" s="131"/>
      <c r="VB50" s="131"/>
      <c r="VC50" s="131"/>
      <c r="VD50" s="131"/>
      <c r="VE50" s="131"/>
      <c r="VF50" s="131"/>
      <c r="VG50" s="131"/>
      <c r="VH50" s="131"/>
      <c r="VI50" s="131"/>
      <c r="VJ50" s="131"/>
      <c r="VK50" s="131"/>
      <c r="VL50" s="131"/>
      <c r="VM50" s="131"/>
      <c r="VN50" s="131"/>
      <c r="VO50" s="131"/>
      <c r="VP50" s="131"/>
      <c r="VQ50" s="131"/>
      <c r="VR50" s="131"/>
      <c r="VS50" s="131"/>
      <c r="VT50" s="131"/>
      <c r="VU50" s="131"/>
      <c r="VV50" s="131"/>
      <c r="VW50" s="131"/>
      <c r="VX50" s="131"/>
      <c r="VY50" s="131"/>
      <c r="VZ50" s="131"/>
      <c r="WA50" s="131"/>
      <c r="WB50" s="131"/>
      <c r="WC50" s="131"/>
      <c r="WD50" s="131"/>
      <c r="WE50" s="131"/>
      <c r="WF50" s="131"/>
      <c r="WG50" s="131"/>
      <c r="WH50" s="131"/>
      <c r="WI50" s="131"/>
      <c r="WJ50" s="131"/>
      <c r="WK50" s="131"/>
      <c r="WL50" s="131"/>
      <c r="WM50" s="131"/>
      <c r="WN50" s="131"/>
      <c r="WO50" s="131"/>
      <c r="WP50" s="131"/>
      <c r="WQ50" s="131"/>
      <c r="WR50" s="131"/>
      <c r="WS50" s="131"/>
      <c r="WT50" s="131"/>
      <c r="WU50" s="131"/>
      <c r="WV50" s="131"/>
      <c r="WW50" s="131"/>
      <c r="WX50" s="131"/>
      <c r="WY50" s="131"/>
      <c r="WZ50" s="131"/>
      <c r="XA50" s="131"/>
      <c r="XB50" s="131"/>
      <c r="XC50" s="131"/>
      <c r="XD50" s="131"/>
      <c r="XE50" s="131"/>
      <c r="XF50" s="131"/>
      <c r="XG50" s="131"/>
      <c r="XH50" s="131"/>
      <c r="XI50" s="131"/>
      <c r="XJ50" s="131"/>
      <c r="XK50" s="131"/>
      <c r="XL50" s="131"/>
      <c r="XM50" s="131"/>
      <c r="XN50" s="131"/>
      <c r="XO50" s="131"/>
      <c r="XP50" s="131"/>
      <c r="XQ50" s="131"/>
      <c r="XR50" s="131"/>
      <c r="XS50" s="131"/>
      <c r="XT50" s="131"/>
      <c r="XU50" s="131"/>
      <c r="XV50" s="131"/>
      <c r="XW50" s="131"/>
      <c r="XX50" s="131"/>
      <c r="XY50" s="131"/>
      <c r="XZ50" s="131"/>
      <c r="YA50" s="131"/>
      <c r="YB50" s="131"/>
      <c r="YC50" s="131"/>
      <c r="YD50" s="131"/>
      <c r="YE50" s="131"/>
      <c r="YF50" s="131"/>
      <c r="YG50" s="131"/>
      <c r="YH50" s="131"/>
      <c r="YI50" s="131"/>
      <c r="YJ50" s="131"/>
      <c r="YK50" s="131"/>
      <c r="YL50" s="131"/>
      <c r="YM50" s="131"/>
      <c r="YN50" s="131"/>
      <c r="YO50" s="131"/>
      <c r="YP50" s="131"/>
      <c r="YQ50" s="131"/>
      <c r="YR50" s="131"/>
      <c r="YS50" s="131"/>
      <c r="YT50" s="131"/>
      <c r="YU50" s="131"/>
      <c r="YV50" s="131"/>
      <c r="YW50" s="131"/>
      <c r="YX50" s="131"/>
      <c r="YY50" s="131"/>
      <c r="YZ50" s="131"/>
      <c r="ZA50" s="131"/>
      <c r="ZB50" s="131"/>
      <c r="ZC50" s="131"/>
      <c r="ZD50" s="131"/>
      <c r="ZE50" s="131"/>
      <c r="ZF50" s="131"/>
      <c r="ZG50" s="131"/>
      <c r="ZH50" s="131"/>
      <c r="ZI50" s="131"/>
      <c r="ZJ50" s="131"/>
      <c r="ZK50" s="131"/>
      <c r="ZL50" s="131"/>
      <c r="ZM50" s="131"/>
      <c r="ZN50" s="131"/>
      <c r="ZO50" s="131"/>
      <c r="ZP50" s="131"/>
      <c r="ZQ50" s="131"/>
      <c r="ZR50" s="131"/>
      <c r="ZS50" s="131"/>
      <c r="ZT50" s="131"/>
      <c r="ZU50" s="131"/>
      <c r="ZV50" s="131"/>
      <c r="ZW50" s="131"/>
      <c r="ZX50" s="131"/>
      <c r="ZY50" s="131"/>
      <c r="ZZ50" s="131"/>
      <c r="AAA50" s="131"/>
      <c r="AAB50" s="131"/>
      <c r="AAC50" s="131"/>
      <c r="AAD50" s="131"/>
      <c r="AAE50" s="131"/>
      <c r="AAF50" s="131"/>
      <c r="AAG50" s="131"/>
      <c r="AAH50" s="131"/>
      <c r="AAI50" s="131"/>
      <c r="AAJ50" s="131"/>
      <c r="AAK50" s="131"/>
      <c r="AAL50" s="131"/>
      <c r="AAM50" s="131"/>
      <c r="AAN50" s="131"/>
      <c r="AAO50" s="131"/>
      <c r="AAP50" s="131"/>
      <c r="AAQ50" s="131"/>
      <c r="AAR50" s="131"/>
      <c r="AAS50" s="131"/>
      <c r="AAT50" s="131"/>
      <c r="AAU50" s="131"/>
      <c r="AAV50" s="131"/>
      <c r="AAW50" s="131"/>
      <c r="AAX50" s="131"/>
      <c r="AAY50" s="131"/>
      <c r="AAZ50" s="131"/>
      <c r="ABA50" s="131"/>
      <c r="ABB50" s="131"/>
      <c r="ABC50" s="131"/>
      <c r="ABD50" s="131"/>
      <c r="ABE50" s="131"/>
      <c r="ABF50" s="131"/>
      <c r="ABG50" s="131"/>
      <c r="ABH50" s="131"/>
      <c r="ABI50" s="131"/>
      <c r="ABJ50" s="131"/>
      <c r="ABK50" s="131"/>
      <c r="ABL50" s="131"/>
      <c r="ABM50" s="131"/>
      <c r="ABN50" s="131"/>
      <c r="ABO50" s="131"/>
      <c r="ABP50" s="131"/>
      <c r="ABQ50" s="131"/>
      <c r="ABR50" s="131"/>
      <c r="ABS50" s="131"/>
      <c r="ABT50" s="131"/>
      <c r="ABU50" s="131"/>
      <c r="ABV50" s="131"/>
      <c r="ABW50" s="131"/>
      <c r="ABX50" s="131"/>
      <c r="ABY50" s="131"/>
      <c r="ABZ50" s="131"/>
      <c r="ACA50" s="131"/>
      <c r="ACB50" s="131"/>
      <c r="ACC50" s="131"/>
      <c r="ACD50" s="131"/>
      <c r="ACE50" s="131"/>
      <c r="ACF50" s="131"/>
      <c r="ACG50" s="131"/>
      <c r="ACH50" s="131"/>
      <c r="ACI50" s="131"/>
      <c r="ACJ50" s="131"/>
      <c r="ACK50" s="131"/>
      <c r="ACL50" s="131"/>
      <c r="ACM50" s="131"/>
      <c r="ACN50" s="131"/>
      <c r="ACO50" s="131"/>
      <c r="ACP50" s="131"/>
      <c r="ACQ50" s="131"/>
      <c r="ACR50" s="131"/>
      <c r="ACS50" s="131"/>
      <c r="ACT50" s="131"/>
      <c r="ACU50" s="131"/>
      <c r="ACV50" s="131"/>
      <c r="ACW50" s="131"/>
      <c r="ACX50" s="131"/>
      <c r="ACY50" s="131"/>
      <c r="ACZ50" s="131"/>
      <c r="ADA50" s="131"/>
      <c r="ADB50" s="131"/>
      <c r="ADC50" s="131"/>
      <c r="ADD50" s="131"/>
      <c r="ADE50" s="131"/>
      <c r="ADF50" s="131"/>
      <c r="ADG50" s="131"/>
      <c r="ADH50" s="131"/>
      <c r="ADI50" s="131"/>
      <c r="ADJ50" s="131"/>
      <c r="ADK50" s="131"/>
      <c r="ADL50" s="131"/>
      <c r="ADM50" s="131"/>
      <c r="ADN50" s="131"/>
      <c r="ADO50" s="131"/>
      <c r="ADP50" s="131"/>
      <c r="ADQ50" s="131"/>
      <c r="ADR50" s="131"/>
      <c r="ADS50" s="131"/>
      <c r="ADT50" s="131"/>
      <c r="ADU50" s="131"/>
      <c r="ADV50" s="131"/>
      <c r="ADW50" s="131"/>
      <c r="ADX50" s="131"/>
      <c r="ADY50" s="131"/>
      <c r="ADZ50" s="131"/>
      <c r="AEA50" s="131"/>
      <c r="AEB50" s="131"/>
      <c r="AEC50" s="131"/>
      <c r="AED50" s="131"/>
      <c r="AEE50" s="131"/>
      <c r="AEF50" s="131"/>
      <c r="AEG50" s="131"/>
      <c r="AEH50" s="131"/>
      <c r="AEI50" s="131"/>
      <c r="AEJ50" s="131"/>
      <c r="AEK50" s="131"/>
      <c r="AEL50" s="131"/>
      <c r="AEM50" s="131"/>
      <c r="AEN50" s="131"/>
      <c r="AEO50" s="131"/>
      <c r="AEP50" s="131"/>
      <c r="AEQ50" s="131"/>
      <c r="AER50" s="131"/>
      <c r="AES50" s="131"/>
      <c r="AET50" s="131"/>
      <c r="AEU50" s="131"/>
      <c r="AEV50" s="131"/>
      <c r="AEW50" s="131"/>
      <c r="AEX50" s="131"/>
      <c r="AEY50" s="131"/>
      <c r="AEZ50" s="131"/>
      <c r="AFA50" s="131"/>
      <c r="AFB50" s="131"/>
      <c r="AFC50" s="131"/>
      <c r="AFD50" s="131"/>
      <c r="AFE50" s="131"/>
      <c r="AFF50" s="131"/>
      <c r="AFG50" s="131"/>
      <c r="AFH50" s="131"/>
      <c r="AFI50" s="131"/>
      <c r="AFJ50" s="131"/>
      <c r="AFK50" s="131"/>
      <c r="AFL50" s="131"/>
      <c r="AFM50" s="131"/>
      <c r="AFN50" s="131"/>
      <c r="AFO50" s="131"/>
      <c r="AFP50" s="131"/>
      <c r="AFQ50" s="131"/>
      <c r="AFR50" s="131"/>
      <c r="AFS50" s="131"/>
      <c r="AFT50" s="131"/>
      <c r="AFU50" s="131"/>
      <c r="AFV50" s="131"/>
      <c r="AFW50" s="131"/>
      <c r="AFX50" s="131"/>
      <c r="AFY50" s="131"/>
      <c r="AFZ50" s="131"/>
      <c r="AGA50" s="131"/>
      <c r="AGB50" s="131"/>
      <c r="AGC50" s="131"/>
      <c r="AGD50" s="131"/>
      <c r="AGE50" s="131"/>
      <c r="AGF50" s="131"/>
      <c r="AGG50" s="131"/>
      <c r="AGH50" s="131"/>
      <c r="AGI50" s="131"/>
      <c r="AGJ50" s="131"/>
      <c r="AGK50" s="131"/>
      <c r="AGL50" s="131"/>
      <c r="AGM50" s="131"/>
      <c r="AGN50" s="131"/>
      <c r="AGO50" s="131"/>
      <c r="AGP50" s="131"/>
      <c r="AGQ50" s="131"/>
      <c r="AGR50" s="131"/>
      <c r="AGS50" s="131"/>
      <c r="AGT50" s="131"/>
      <c r="AGU50" s="131"/>
      <c r="AGV50" s="131"/>
      <c r="AGW50" s="131"/>
      <c r="AGX50" s="131"/>
      <c r="AGY50" s="131"/>
      <c r="AGZ50" s="131"/>
      <c r="AHA50" s="131"/>
      <c r="AHB50" s="131"/>
      <c r="AHC50" s="131"/>
      <c r="AHD50" s="131"/>
      <c r="AHE50" s="131"/>
      <c r="AHF50" s="131"/>
      <c r="AHG50" s="131"/>
      <c r="AHH50" s="131"/>
      <c r="AHI50" s="131"/>
      <c r="AHJ50" s="131"/>
      <c r="AHK50" s="131"/>
      <c r="AHL50" s="131"/>
      <c r="AHM50" s="131"/>
      <c r="AHN50" s="131"/>
      <c r="AHO50" s="131"/>
      <c r="AHP50" s="131"/>
      <c r="AHQ50" s="131"/>
      <c r="AHR50" s="131"/>
      <c r="AHS50" s="131"/>
      <c r="AHT50" s="131"/>
      <c r="AHU50" s="131"/>
      <c r="AHV50" s="131"/>
      <c r="AHW50" s="131"/>
      <c r="AHX50" s="131"/>
      <c r="AHY50" s="131"/>
      <c r="AHZ50" s="131"/>
      <c r="AIA50" s="131"/>
      <c r="AIB50" s="131"/>
      <c r="AIC50" s="131"/>
      <c r="AID50" s="131"/>
      <c r="AIE50" s="131"/>
      <c r="AIF50" s="131"/>
      <c r="AIG50" s="131"/>
      <c r="AIH50" s="131"/>
      <c r="AII50" s="131"/>
      <c r="AIJ50" s="131"/>
      <c r="AIK50" s="131"/>
      <c r="AIL50" s="131"/>
      <c r="AIM50" s="131"/>
      <c r="AIN50" s="131"/>
      <c r="AIO50" s="131"/>
      <c r="AIP50" s="131"/>
      <c r="AIQ50" s="131"/>
      <c r="AIR50" s="131"/>
      <c r="AIS50" s="131"/>
      <c r="AIT50" s="131"/>
      <c r="AIU50" s="131"/>
      <c r="AIV50" s="131"/>
      <c r="AIW50" s="131"/>
      <c r="AIX50" s="131"/>
      <c r="AIY50" s="131"/>
      <c r="AIZ50" s="131"/>
      <c r="AJA50" s="131"/>
      <c r="AJB50" s="131"/>
      <c r="AJC50" s="131"/>
      <c r="AJD50" s="131"/>
      <c r="AJE50" s="131"/>
      <c r="AJF50" s="131"/>
      <c r="AJG50" s="131"/>
      <c r="AJH50" s="131"/>
      <c r="AJI50" s="131"/>
      <c r="AJJ50" s="131"/>
      <c r="AJK50" s="131"/>
      <c r="AJL50" s="131"/>
      <c r="AJM50" s="131"/>
      <c r="AJN50" s="131"/>
      <c r="AJO50" s="131"/>
      <c r="AJP50" s="131"/>
      <c r="AJQ50" s="131"/>
      <c r="AJR50" s="131"/>
      <c r="AJS50" s="131"/>
      <c r="AJT50" s="131"/>
      <c r="AJU50" s="131"/>
      <c r="AJV50" s="131"/>
      <c r="AJW50" s="131"/>
      <c r="AJX50" s="131"/>
      <c r="AJY50" s="131"/>
      <c r="AJZ50" s="131"/>
      <c r="AKA50" s="131"/>
      <c r="AKB50" s="131"/>
      <c r="AKC50" s="131"/>
      <c r="AKD50" s="131"/>
      <c r="AKE50" s="131"/>
      <c r="AKF50" s="131"/>
      <c r="AKG50" s="131"/>
      <c r="AKH50" s="131"/>
      <c r="AKI50" s="131"/>
      <c r="AKJ50" s="131"/>
      <c r="AKK50" s="131"/>
      <c r="AKL50" s="131"/>
      <c r="AKM50" s="131"/>
      <c r="AKN50" s="131"/>
      <c r="AKO50" s="131"/>
      <c r="AKP50" s="131"/>
      <c r="AKQ50" s="131"/>
      <c r="AKR50" s="131"/>
      <c r="AKS50" s="131"/>
      <c r="AKT50" s="131"/>
      <c r="AKU50" s="131"/>
      <c r="AKV50" s="131"/>
      <c r="AKW50" s="131"/>
      <c r="AKX50" s="131"/>
      <c r="AKY50" s="131"/>
      <c r="AKZ50" s="131"/>
      <c r="ALA50" s="131"/>
      <c r="ALB50" s="131"/>
      <c r="ALC50" s="131"/>
      <c r="ALD50" s="131"/>
      <c r="ALE50" s="131"/>
      <c r="ALF50" s="131"/>
      <c r="ALG50" s="131"/>
      <c r="ALH50" s="131"/>
      <c r="ALI50" s="131"/>
      <c r="ALJ50" s="131"/>
      <c r="ALK50" s="131"/>
      <c r="ALL50" s="131"/>
      <c r="ALM50" s="131"/>
      <c r="ALN50" s="131"/>
      <c r="ALO50" s="131"/>
      <c r="ALP50" s="131"/>
      <c r="ALQ50" s="131"/>
      <c r="ALR50" s="131"/>
      <c r="ALS50" s="131"/>
      <c r="ALT50" s="131"/>
      <c r="ALU50" s="131"/>
      <c r="ALV50" s="131"/>
      <c r="ALW50" s="131"/>
      <c r="ALX50" s="131"/>
      <c r="ALY50" s="131"/>
      <c r="ALZ50" s="131"/>
      <c r="AMA50" s="131"/>
      <c r="AMB50" s="131"/>
      <c r="AMC50" s="131"/>
      <c r="AMD50" s="131"/>
      <c r="AME50" s="131"/>
      <c r="AMF50" s="131"/>
      <c r="AMG50" s="131"/>
      <c r="AMH50" s="131"/>
      <c r="AMI50" s="131"/>
      <c r="AMJ50" s="131"/>
      <c r="AMK50" s="131"/>
      <c r="AML50" s="131"/>
      <c r="AMM50" s="131"/>
      <c r="AMN50" s="131"/>
      <c r="AMO50" s="131"/>
      <c r="AMP50" s="131"/>
      <c r="AMQ50" s="131"/>
      <c r="AMR50" s="131"/>
      <c r="AMS50" s="131"/>
      <c r="AMT50" s="131"/>
      <c r="AMU50" s="131"/>
      <c r="AMV50" s="131"/>
      <c r="AMW50" s="131"/>
      <c r="AMX50" s="131"/>
      <c r="AMY50" s="131"/>
      <c r="AMZ50" s="131"/>
      <c r="ANA50" s="131"/>
      <c r="ANB50" s="131"/>
      <c r="ANC50" s="131"/>
      <c r="AND50" s="131"/>
      <c r="ANE50" s="131"/>
      <c r="ANF50" s="131"/>
      <c r="ANG50" s="131"/>
      <c r="ANH50" s="131"/>
      <c r="ANI50" s="131"/>
      <c r="ANJ50" s="131"/>
      <c r="ANK50" s="131"/>
      <c r="ANL50" s="131"/>
      <c r="ANM50" s="131"/>
      <c r="ANN50" s="131"/>
      <c r="ANO50" s="131"/>
      <c r="ANP50" s="131"/>
      <c r="ANQ50" s="131"/>
      <c r="ANR50" s="131"/>
      <c r="ANS50" s="131"/>
      <c r="ANT50" s="131"/>
      <c r="ANU50" s="131"/>
      <c r="ANV50" s="131"/>
      <c r="ANW50" s="131"/>
      <c r="ANX50" s="131"/>
      <c r="ANY50" s="131"/>
      <c r="ANZ50" s="131"/>
      <c r="AOA50" s="131"/>
      <c r="AOB50" s="131"/>
      <c r="AOC50" s="131"/>
      <c r="AOD50" s="131"/>
      <c r="AOE50" s="131"/>
      <c r="AOF50" s="131"/>
      <c r="AOG50" s="131"/>
      <c r="AOH50" s="131"/>
      <c r="AOI50" s="131"/>
      <c r="AOJ50" s="131"/>
      <c r="AOK50" s="131"/>
      <c r="AOL50" s="131"/>
      <c r="AOM50" s="131"/>
      <c r="AON50" s="131"/>
      <c r="AOO50" s="131"/>
      <c r="AOP50" s="131"/>
      <c r="AOQ50" s="131"/>
      <c r="AOR50" s="131"/>
      <c r="AOS50" s="131"/>
      <c r="AOT50" s="131"/>
      <c r="AOU50" s="131"/>
      <c r="AOV50" s="131"/>
      <c r="AOW50" s="131"/>
      <c r="AOX50" s="131"/>
      <c r="AOY50" s="131"/>
      <c r="AOZ50" s="131"/>
      <c r="APA50" s="131"/>
      <c r="APB50" s="131"/>
      <c r="APC50" s="131"/>
      <c r="APD50" s="131"/>
      <c r="APE50" s="131"/>
      <c r="APF50" s="131"/>
      <c r="APG50" s="131"/>
      <c r="APH50" s="131"/>
      <c r="API50" s="131"/>
      <c r="APJ50" s="131"/>
      <c r="APK50" s="131"/>
      <c r="APL50" s="131"/>
      <c r="APM50" s="131"/>
      <c r="APN50" s="131"/>
      <c r="APO50" s="131"/>
      <c r="APP50" s="131"/>
      <c r="APQ50" s="131"/>
      <c r="APR50" s="131"/>
      <c r="APS50" s="131"/>
      <c r="APT50" s="131"/>
      <c r="APU50" s="131"/>
      <c r="APV50" s="131"/>
      <c r="APW50" s="131"/>
      <c r="APX50" s="131"/>
      <c r="APY50" s="131"/>
      <c r="APZ50" s="131"/>
      <c r="AQA50" s="131"/>
      <c r="AQB50" s="131"/>
      <c r="AQC50" s="131"/>
      <c r="AQD50" s="131"/>
      <c r="AQE50" s="131"/>
      <c r="AQF50" s="131"/>
      <c r="AQG50" s="131"/>
      <c r="AQH50" s="131"/>
      <c r="AQI50" s="131"/>
      <c r="AQJ50" s="131"/>
      <c r="AQK50" s="131"/>
      <c r="AQL50" s="131"/>
      <c r="AQM50" s="131"/>
      <c r="AQN50" s="131"/>
      <c r="AQO50" s="131"/>
      <c r="AQP50" s="131"/>
      <c r="AQQ50" s="131"/>
      <c r="AQR50" s="131"/>
      <c r="AQS50" s="131"/>
      <c r="AQT50" s="131"/>
      <c r="AQU50" s="131"/>
      <c r="AQV50" s="131"/>
      <c r="AQW50" s="131"/>
      <c r="AQX50" s="131"/>
      <c r="AQY50" s="131"/>
      <c r="AQZ50" s="131"/>
      <c r="ARA50" s="131"/>
      <c r="ARB50" s="131"/>
      <c r="ARC50" s="131"/>
      <c r="ARD50" s="131"/>
      <c r="ARE50" s="131"/>
      <c r="ARF50" s="131"/>
      <c r="ARG50" s="131"/>
      <c r="ARH50" s="131"/>
      <c r="ARI50" s="131"/>
      <c r="ARJ50" s="131"/>
      <c r="ARK50" s="131"/>
      <c r="ARL50" s="131"/>
      <c r="ARM50" s="131"/>
      <c r="ARN50" s="131"/>
      <c r="ARO50" s="131"/>
      <c r="ARP50" s="131"/>
      <c r="ARQ50" s="131"/>
      <c r="ARR50" s="131"/>
      <c r="ARS50" s="131"/>
      <c r="ART50" s="131"/>
      <c r="ARU50" s="131"/>
      <c r="ARV50" s="131"/>
      <c r="ARW50" s="131"/>
      <c r="ARX50" s="131"/>
      <c r="ARY50" s="131"/>
      <c r="ARZ50" s="131"/>
      <c r="ASA50" s="131"/>
      <c r="ASB50" s="131"/>
      <c r="ASC50" s="131"/>
      <c r="ASD50" s="131"/>
      <c r="ASE50" s="131"/>
      <c r="ASF50" s="131"/>
      <c r="ASG50" s="131"/>
      <c r="ASH50" s="131"/>
      <c r="ASI50" s="131"/>
      <c r="ASJ50" s="131"/>
      <c r="ASK50" s="131"/>
      <c r="ASL50" s="131"/>
      <c r="ASM50" s="131"/>
      <c r="ASN50" s="131"/>
      <c r="ASO50" s="131"/>
      <c r="ASP50" s="131"/>
      <c r="ASQ50" s="131"/>
      <c r="ASR50" s="131"/>
      <c r="ASS50" s="131"/>
      <c r="AST50" s="131"/>
      <c r="ASU50" s="131"/>
      <c r="ASV50" s="131"/>
      <c r="ASW50" s="131"/>
      <c r="ASX50" s="131"/>
      <c r="ASY50" s="131"/>
      <c r="ASZ50" s="131"/>
      <c r="ATA50" s="131"/>
      <c r="ATB50" s="131"/>
      <c r="ATC50" s="131"/>
      <c r="ATD50" s="131"/>
      <c r="ATE50" s="131"/>
      <c r="ATF50" s="131"/>
      <c r="ATG50" s="131"/>
      <c r="ATH50" s="131"/>
      <c r="ATI50" s="131"/>
      <c r="ATJ50" s="131"/>
      <c r="ATK50" s="131"/>
      <c r="ATL50" s="131"/>
      <c r="ATM50" s="131"/>
      <c r="ATN50" s="131"/>
      <c r="ATO50" s="131"/>
      <c r="ATP50" s="131"/>
      <c r="ATQ50" s="131"/>
      <c r="ATR50" s="131"/>
      <c r="ATS50" s="131"/>
      <c r="ATT50" s="131"/>
      <c r="ATU50" s="131"/>
      <c r="ATV50" s="131"/>
      <c r="ATW50" s="131"/>
      <c r="ATX50" s="131"/>
      <c r="ATY50" s="131"/>
      <c r="ATZ50" s="131"/>
      <c r="AUA50" s="131"/>
      <c r="AUB50" s="131"/>
      <c r="AUC50" s="131"/>
      <c r="AUD50" s="131"/>
      <c r="AUE50" s="131"/>
      <c r="AUF50" s="131"/>
      <c r="AUG50" s="131"/>
      <c r="AUH50" s="131"/>
      <c r="AUI50" s="131"/>
      <c r="AUJ50" s="131"/>
      <c r="AUK50" s="131"/>
      <c r="AUL50" s="131"/>
      <c r="AUM50" s="131"/>
      <c r="AUN50" s="131"/>
      <c r="AUO50" s="131"/>
      <c r="AUP50" s="131"/>
      <c r="AUQ50" s="131"/>
      <c r="AUR50" s="131"/>
      <c r="AUS50" s="131"/>
      <c r="AUT50" s="131"/>
      <c r="AUU50" s="131"/>
      <c r="AUV50" s="131"/>
      <c r="AUW50" s="131"/>
      <c r="AUX50" s="131"/>
      <c r="AUY50" s="131"/>
      <c r="AUZ50" s="131"/>
      <c r="AVA50" s="131"/>
      <c r="AVB50" s="131"/>
      <c r="AVC50" s="131"/>
      <c r="AVD50" s="131"/>
      <c r="AVE50" s="131"/>
      <c r="AVF50" s="131"/>
      <c r="AVG50" s="131"/>
      <c r="AVH50" s="131"/>
      <c r="AVI50" s="131"/>
      <c r="AVJ50" s="131"/>
      <c r="AVK50" s="131"/>
      <c r="AVL50" s="131"/>
      <c r="AVM50" s="131"/>
      <c r="AVN50" s="131"/>
      <c r="AVO50" s="131"/>
      <c r="AVP50" s="131"/>
      <c r="AVQ50" s="131"/>
      <c r="AVR50" s="131"/>
      <c r="AVS50" s="131"/>
      <c r="AVT50" s="131"/>
      <c r="AVU50" s="131"/>
      <c r="AVV50" s="131"/>
      <c r="AVW50" s="131"/>
      <c r="AVX50" s="131"/>
      <c r="AVY50" s="131"/>
      <c r="AVZ50" s="131"/>
      <c r="AWA50" s="131"/>
      <c r="AWB50" s="131"/>
      <c r="AWC50" s="131"/>
      <c r="AWD50" s="131"/>
      <c r="AWE50" s="131"/>
      <c r="AWF50" s="131"/>
      <c r="AWG50" s="131"/>
      <c r="AWH50" s="131"/>
      <c r="AWI50" s="131"/>
      <c r="AWJ50" s="131"/>
      <c r="AWK50" s="131"/>
      <c r="AWL50" s="131"/>
      <c r="AWM50" s="131"/>
      <c r="AWN50" s="131"/>
      <c r="AWO50" s="131"/>
      <c r="AWP50" s="131"/>
      <c r="AWQ50" s="131"/>
      <c r="AWR50" s="131"/>
      <c r="AWS50" s="131"/>
      <c r="AWT50" s="131"/>
      <c r="AWU50" s="131"/>
      <c r="AWV50" s="131"/>
      <c r="AWW50" s="131"/>
      <c r="AWX50" s="131"/>
      <c r="AWY50" s="131"/>
      <c r="AWZ50" s="131"/>
      <c r="AXA50" s="131"/>
      <c r="AXB50" s="131"/>
      <c r="AXC50" s="131"/>
      <c r="AXD50" s="131"/>
      <c r="AXE50" s="131"/>
      <c r="AXF50" s="131"/>
      <c r="AXG50" s="131"/>
      <c r="AXH50" s="131"/>
      <c r="AXI50" s="131"/>
      <c r="AXJ50" s="131"/>
      <c r="AXK50" s="131"/>
      <c r="AXL50" s="131"/>
      <c r="AXM50" s="131"/>
      <c r="AXN50" s="131"/>
      <c r="AXO50" s="131"/>
      <c r="AXP50" s="131"/>
      <c r="AXQ50" s="131"/>
      <c r="AXR50" s="131"/>
      <c r="AXS50" s="131"/>
      <c r="AXT50" s="131"/>
      <c r="AXU50" s="131"/>
      <c r="AXV50" s="131"/>
      <c r="AXW50" s="131"/>
      <c r="AXX50" s="131"/>
      <c r="AXY50" s="131"/>
      <c r="AXZ50" s="131"/>
      <c r="AYA50" s="131"/>
      <c r="AYB50" s="131"/>
      <c r="AYC50" s="131"/>
      <c r="AYD50" s="131"/>
      <c r="AYE50" s="131"/>
      <c r="AYF50" s="131"/>
      <c r="AYG50" s="131"/>
      <c r="AYH50" s="131"/>
      <c r="AYI50" s="131"/>
      <c r="AYJ50" s="131"/>
      <c r="AYK50" s="131"/>
      <c r="AYL50" s="131"/>
      <c r="AYM50" s="131"/>
      <c r="AYN50" s="131"/>
      <c r="AYO50" s="131"/>
      <c r="AYP50" s="131"/>
      <c r="AYQ50" s="131"/>
      <c r="AYR50" s="131"/>
      <c r="AYS50" s="131"/>
      <c r="AYT50" s="131"/>
      <c r="AYU50" s="131"/>
      <c r="AYV50" s="131"/>
      <c r="AYW50" s="131"/>
      <c r="AYX50" s="131"/>
      <c r="AYY50" s="131"/>
      <c r="AYZ50" s="131"/>
      <c r="AZA50" s="131"/>
      <c r="AZB50" s="131"/>
      <c r="AZC50" s="131"/>
      <c r="AZD50" s="131"/>
      <c r="AZE50" s="131"/>
      <c r="AZF50" s="131"/>
      <c r="AZG50" s="131"/>
      <c r="AZH50" s="131"/>
      <c r="AZI50" s="131"/>
      <c r="AZJ50" s="131"/>
      <c r="AZK50" s="131"/>
      <c r="AZL50" s="131"/>
      <c r="AZM50" s="131"/>
      <c r="AZN50" s="131"/>
      <c r="AZO50" s="131"/>
      <c r="AZP50" s="131"/>
      <c r="AZQ50" s="131"/>
      <c r="AZR50" s="131"/>
      <c r="AZS50" s="131"/>
      <c r="AZT50" s="131"/>
      <c r="AZU50" s="131"/>
      <c r="AZV50" s="131"/>
      <c r="AZW50" s="131"/>
      <c r="AZX50" s="131"/>
      <c r="AZY50" s="131"/>
      <c r="AZZ50" s="131"/>
      <c r="BAA50" s="131"/>
      <c r="BAB50" s="131"/>
      <c r="BAC50" s="131"/>
      <c r="BAD50" s="131"/>
      <c r="BAE50" s="131"/>
      <c r="BAF50" s="131"/>
      <c r="BAG50" s="131"/>
      <c r="BAH50" s="131"/>
      <c r="BAI50" s="131"/>
      <c r="BAJ50" s="131"/>
      <c r="BAK50" s="131"/>
      <c r="BAL50" s="131"/>
      <c r="BAM50" s="131"/>
      <c r="BAN50" s="131"/>
      <c r="BAO50" s="131"/>
      <c r="BAP50" s="131"/>
      <c r="BAQ50" s="131"/>
      <c r="BAR50" s="131"/>
      <c r="BAS50" s="131"/>
      <c r="BAT50" s="131"/>
      <c r="BAU50" s="131"/>
      <c r="BAV50" s="131"/>
      <c r="BAW50" s="131"/>
      <c r="BAX50" s="131"/>
      <c r="BAY50" s="131"/>
      <c r="BAZ50" s="131"/>
      <c r="BBA50" s="131"/>
      <c r="BBB50" s="131"/>
      <c r="BBC50" s="131"/>
      <c r="BBD50" s="131"/>
      <c r="BBE50" s="131"/>
      <c r="BBF50" s="131"/>
      <c r="BBG50" s="131"/>
      <c r="BBH50" s="131"/>
      <c r="BBI50" s="131"/>
      <c r="BBJ50" s="131"/>
      <c r="BBK50" s="131"/>
      <c r="BBL50" s="131"/>
      <c r="BBM50" s="131"/>
      <c r="BBN50" s="131"/>
      <c r="BBO50" s="131"/>
      <c r="BBP50" s="131"/>
      <c r="BBQ50" s="131"/>
      <c r="BBR50" s="131"/>
      <c r="BBS50" s="131"/>
      <c r="BBT50" s="131"/>
      <c r="BBU50" s="131"/>
      <c r="BBV50" s="131"/>
      <c r="BBW50" s="131"/>
      <c r="BBX50" s="131"/>
      <c r="BBY50" s="131"/>
      <c r="BBZ50" s="131"/>
      <c r="BCA50" s="131"/>
      <c r="BCB50" s="131"/>
      <c r="BCC50" s="131"/>
      <c r="BCD50" s="131"/>
      <c r="BCE50" s="131"/>
      <c r="BCF50" s="131"/>
      <c r="BCG50" s="131"/>
      <c r="BCH50" s="131"/>
      <c r="BCI50" s="131"/>
      <c r="BCJ50" s="131"/>
      <c r="BCK50" s="131"/>
      <c r="BCL50" s="131"/>
      <c r="BCM50" s="131"/>
      <c r="BCN50" s="131"/>
      <c r="BCO50" s="131"/>
      <c r="BCP50" s="131"/>
      <c r="BCQ50" s="131"/>
      <c r="BCR50" s="131"/>
      <c r="BCS50" s="131"/>
      <c r="BCT50" s="131"/>
      <c r="BCU50" s="131"/>
      <c r="BCV50" s="131"/>
      <c r="BCW50" s="131"/>
      <c r="BCX50" s="131"/>
      <c r="BCY50" s="131"/>
      <c r="BCZ50" s="131"/>
      <c r="BDA50" s="131"/>
      <c r="BDB50" s="131"/>
      <c r="BDC50" s="131"/>
      <c r="BDD50" s="131"/>
      <c r="BDE50" s="131"/>
      <c r="BDF50" s="131"/>
      <c r="BDG50" s="131"/>
      <c r="BDH50" s="131"/>
      <c r="BDI50" s="131"/>
      <c r="BDJ50" s="131"/>
      <c r="BDK50" s="131"/>
      <c r="BDL50" s="131"/>
      <c r="BDM50" s="131"/>
      <c r="BDN50" s="131"/>
      <c r="BDO50" s="131"/>
      <c r="BDP50" s="131"/>
      <c r="BDQ50" s="131"/>
      <c r="BDR50" s="131"/>
      <c r="BDS50" s="131"/>
      <c r="BDT50" s="131"/>
      <c r="BDU50" s="131"/>
      <c r="BDV50" s="131"/>
      <c r="BDW50" s="131"/>
      <c r="BDX50" s="131"/>
      <c r="BDY50" s="131"/>
      <c r="BDZ50" s="131"/>
      <c r="BEA50" s="131"/>
      <c r="BEB50" s="131"/>
      <c r="BEC50" s="131"/>
      <c r="BED50" s="131"/>
      <c r="BEE50" s="131"/>
      <c r="BEF50" s="131"/>
      <c r="BEG50" s="131"/>
      <c r="BEH50" s="131"/>
      <c r="BEI50" s="131"/>
      <c r="BEJ50" s="131"/>
      <c r="BEK50" s="131"/>
      <c r="BEL50" s="131"/>
      <c r="BEM50" s="131"/>
      <c r="BEN50" s="131"/>
      <c r="BEO50" s="131"/>
      <c r="BEP50" s="131"/>
      <c r="BEQ50" s="131"/>
      <c r="BER50" s="131"/>
      <c r="BES50" s="131"/>
      <c r="BET50" s="131"/>
      <c r="BEU50" s="131"/>
      <c r="BEV50" s="131"/>
      <c r="BEW50" s="131"/>
      <c r="BEX50" s="131"/>
      <c r="BEY50" s="131"/>
      <c r="BEZ50" s="131"/>
      <c r="BFA50" s="131"/>
      <c r="BFB50" s="131"/>
      <c r="BFC50" s="131"/>
      <c r="BFD50" s="131"/>
      <c r="BFE50" s="131"/>
      <c r="BFF50" s="131"/>
      <c r="BFG50" s="131"/>
      <c r="BFH50" s="131"/>
      <c r="BFI50" s="131"/>
      <c r="BFJ50" s="131"/>
      <c r="BFK50" s="131"/>
      <c r="BFL50" s="131"/>
      <c r="BFM50" s="131"/>
      <c r="BFN50" s="131"/>
      <c r="BFO50" s="131"/>
      <c r="BFP50" s="131"/>
      <c r="BFQ50" s="131"/>
      <c r="BFR50" s="131"/>
      <c r="BFS50" s="131"/>
      <c r="BFT50" s="131"/>
      <c r="BFU50" s="131"/>
      <c r="BFV50" s="131"/>
      <c r="BFW50" s="131"/>
      <c r="BFX50" s="131"/>
      <c r="BFY50" s="131"/>
      <c r="BFZ50" s="131"/>
      <c r="BGA50" s="131"/>
      <c r="BGB50" s="131"/>
      <c r="BGC50" s="131"/>
      <c r="BGD50" s="131"/>
      <c r="BGE50" s="131"/>
      <c r="BGF50" s="131"/>
      <c r="BGG50" s="131"/>
      <c r="BGH50" s="131"/>
      <c r="BGI50" s="131"/>
      <c r="BGJ50" s="131"/>
      <c r="BGK50" s="131"/>
      <c r="BGL50" s="131"/>
      <c r="BGM50" s="131"/>
      <c r="BGN50" s="131"/>
      <c r="BGO50" s="131"/>
      <c r="BGP50" s="131"/>
      <c r="BGQ50" s="131"/>
      <c r="BGR50" s="131"/>
      <c r="BGS50" s="131"/>
      <c r="BGT50" s="131"/>
      <c r="BGU50" s="131"/>
      <c r="BGV50" s="131"/>
      <c r="BGW50" s="131"/>
      <c r="BGX50" s="131"/>
      <c r="BGY50" s="131"/>
      <c r="BGZ50" s="131"/>
      <c r="BHA50" s="131"/>
      <c r="BHB50" s="131"/>
      <c r="BHC50" s="131"/>
      <c r="BHD50" s="131"/>
      <c r="BHE50" s="131"/>
      <c r="BHF50" s="131"/>
      <c r="BHG50" s="131"/>
      <c r="BHH50" s="131"/>
      <c r="BHI50" s="131"/>
      <c r="BHJ50" s="131"/>
      <c r="BHK50" s="131"/>
      <c r="BHL50" s="131"/>
      <c r="BHM50" s="131"/>
      <c r="BHN50" s="131"/>
      <c r="BHO50" s="131"/>
      <c r="BHP50" s="131"/>
      <c r="BHQ50" s="131"/>
      <c r="BHR50" s="131"/>
      <c r="BHS50" s="131"/>
      <c r="BHT50" s="131"/>
      <c r="BHU50" s="131"/>
      <c r="BHV50" s="131"/>
      <c r="BHW50" s="131"/>
      <c r="BHX50" s="131"/>
      <c r="BHY50" s="131"/>
      <c r="BHZ50" s="131"/>
      <c r="BIA50" s="131"/>
      <c r="BIB50" s="131"/>
      <c r="BIC50" s="131"/>
      <c r="BID50" s="131"/>
      <c r="BIE50" s="131"/>
      <c r="BIF50" s="131"/>
      <c r="BIG50" s="131"/>
      <c r="BIH50" s="131"/>
      <c r="BII50" s="131"/>
      <c r="BIJ50" s="131"/>
      <c r="BIK50" s="131"/>
      <c r="BIL50" s="131"/>
      <c r="BIM50" s="131"/>
      <c r="BIN50" s="131"/>
      <c r="BIO50" s="131"/>
      <c r="BIP50" s="131"/>
      <c r="BIQ50" s="131"/>
      <c r="BIR50" s="131"/>
      <c r="BIS50" s="131"/>
      <c r="BIT50" s="131"/>
      <c r="BIU50" s="131"/>
      <c r="BIV50" s="131"/>
      <c r="BIW50" s="131"/>
      <c r="BIX50" s="131"/>
      <c r="BIY50" s="131"/>
      <c r="BIZ50" s="131"/>
      <c r="BJA50" s="131"/>
      <c r="BJB50" s="131"/>
      <c r="BJC50" s="131"/>
      <c r="BJD50" s="131"/>
      <c r="BJE50" s="131"/>
      <c r="BJF50" s="131"/>
      <c r="BJG50" s="131"/>
      <c r="BJH50" s="131"/>
      <c r="BJI50" s="131"/>
      <c r="BJJ50" s="131"/>
      <c r="BJK50" s="131"/>
      <c r="BJL50" s="131"/>
      <c r="BJM50" s="131"/>
      <c r="BJN50" s="131"/>
      <c r="BJO50" s="131"/>
      <c r="BJP50" s="131"/>
      <c r="BJQ50" s="131"/>
      <c r="BJR50" s="131"/>
      <c r="BJS50" s="131"/>
      <c r="BJT50" s="131"/>
      <c r="BJU50" s="131"/>
      <c r="BJV50" s="131"/>
      <c r="BJW50" s="131"/>
      <c r="BJX50" s="131"/>
      <c r="BJY50" s="131"/>
      <c r="BJZ50" s="131"/>
      <c r="BKA50" s="131"/>
      <c r="BKB50" s="131"/>
      <c r="BKC50" s="131"/>
      <c r="BKD50" s="131"/>
      <c r="BKE50" s="131"/>
      <c r="BKF50" s="131"/>
      <c r="BKG50" s="131"/>
      <c r="BKH50" s="131"/>
      <c r="BKI50" s="131"/>
      <c r="BKJ50" s="131"/>
      <c r="BKK50" s="131"/>
      <c r="BKL50" s="131"/>
      <c r="BKM50" s="131"/>
      <c r="BKN50" s="131"/>
      <c r="BKO50" s="131"/>
      <c r="BKP50" s="131"/>
      <c r="BKQ50" s="131"/>
      <c r="BKR50" s="131"/>
      <c r="BKS50" s="131"/>
      <c r="BKT50" s="131"/>
      <c r="BKU50" s="131"/>
      <c r="BKV50" s="131"/>
      <c r="BKW50" s="131"/>
      <c r="BKX50" s="131"/>
      <c r="BKY50" s="131"/>
      <c r="BKZ50" s="131"/>
      <c r="BLA50" s="131"/>
      <c r="BLB50" s="131"/>
      <c r="BLC50" s="131"/>
      <c r="BLD50" s="131"/>
      <c r="BLE50" s="131"/>
      <c r="BLF50" s="131"/>
      <c r="BLG50" s="131"/>
      <c r="BLH50" s="131"/>
      <c r="BLI50" s="131"/>
      <c r="BLJ50" s="131"/>
      <c r="BLK50" s="131"/>
      <c r="BLL50" s="131"/>
      <c r="BLM50" s="131"/>
      <c r="BLN50" s="131"/>
      <c r="BLO50" s="131"/>
      <c r="BLP50" s="131"/>
      <c r="BLQ50" s="131"/>
      <c r="BLR50" s="131"/>
      <c r="BLS50" s="131"/>
      <c r="BLT50" s="131"/>
      <c r="BLU50" s="131"/>
      <c r="BLV50" s="131"/>
      <c r="BLW50" s="131"/>
      <c r="BLX50" s="131"/>
      <c r="BLY50" s="131"/>
      <c r="BLZ50" s="131"/>
      <c r="BMA50" s="131"/>
      <c r="BMB50" s="131"/>
      <c r="BMC50" s="131"/>
      <c r="BMD50" s="131"/>
      <c r="BME50" s="131"/>
      <c r="BMF50" s="131"/>
      <c r="BMG50" s="131"/>
      <c r="BMH50" s="131"/>
      <c r="BMI50" s="131"/>
      <c r="BMJ50" s="131"/>
      <c r="BMK50" s="131"/>
      <c r="BML50" s="131"/>
      <c r="BMM50" s="131"/>
      <c r="BMN50" s="131"/>
      <c r="BMO50" s="131"/>
      <c r="BMP50" s="131"/>
      <c r="BMQ50" s="131"/>
      <c r="BMR50" s="131"/>
      <c r="BMS50" s="131"/>
      <c r="BMT50" s="131"/>
      <c r="BMU50" s="131"/>
      <c r="BMV50" s="131"/>
      <c r="BMW50" s="131"/>
      <c r="BMX50" s="131"/>
      <c r="BMY50" s="131"/>
      <c r="BMZ50" s="131"/>
      <c r="BNA50" s="131"/>
      <c r="BNB50" s="131"/>
      <c r="BNC50" s="131"/>
      <c r="BND50" s="131"/>
      <c r="BNE50" s="131"/>
      <c r="BNF50" s="131"/>
      <c r="BNG50" s="131"/>
      <c r="BNH50" s="131"/>
      <c r="BNI50" s="131"/>
      <c r="BNJ50" s="131"/>
      <c r="BNK50" s="131"/>
      <c r="BNL50" s="131"/>
      <c r="BNM50" s="131"/>
      <c r="BNN50" s="131"/>
      <c r="BNO50" s="131"/>
      <c r="BNP50" s="131"/>
      <c r="BNQ50" s="131"/>
      <c r="BNR50" s="131"/>
      <c r="BNS50" s="131"/>
      <c r="BNT50" s="131"/>
      <c r="BNU50" s="131"/>
      <c r="BNV50" s="131"/>
      <c r="BNW50" s="131"/>
      <c r="BNX50" s="131"/>
      <c r="BNY50" s="131"/>
      <c r="BNZ50" s="131"/>
      <c r="BOA50" s="131"/>
      <c r="BOB50" s="131"/>
      <c r="BOC50" s="131"/>
      <c r="BOD50" s="131"/>
      <c r="BOE50" s="131"/>
      <c r="BOF50" s="131"/>
      <c r="BOG50" s="131"/>
      <c r="BOH50" s="131"/>
      <c r="BOI50" s="131"/>
      <c r="BOJ50" s="131"/>
      <c r="BOK50" s="131"/>
      <c r="BOL50" s="131"/>
      <c r="BOM50" s="131"/>
      <c r="BON50" s="131"/>
      <c r="BOO50" s="131"/>
      <c r="BOP50" s="131"/>
      <c r="BOQ50" s="131"/>
      <c r="BOR50" s="131"/>
      <c r="BOS50" s="131"/>
      <c r="BOT50" s="131"/>
      <c r="BOU50" s="131"/>
      <c r="BOV50" s="131"/>
      <c r="BOW50" s="131"/>
      <c r="BOX50" s="131"/>
      <c r="BOY50" s="131"/>
      <c r="BOZ50" s="131"/>
      <c r="BPA50" s="131"/>
      <c r="BPB50" s="131"/>
      <c r="BPC50" s="131"/>
      <c r="BPD50" s="131"/>
      <c r="BPE50" s="131"/>
      <c r="BPF50" s="131"/>
      <c r="BPG50" s="131"/>
      <c r="BPH50" s="131"/>
      <c r="BPI50" s="131"/>
      <c r="BPJ50" s="131"/>
      <c r="BPK50" s="131"/>
      <c r="BPL50" s="131"/>
      <c r="BPM50" s="131"/>
      <c r="BPN50" s="131"/>
      <c r="BPO50" s="131"/>
      <c r="BPP50" s="131"/>
      <c r="BPQ50" s="131"/>
      <c r="BPR50" s="131"/>
      <c r="BPS50" s="131"/>
      <c r="BPT50" s="131"/>
      <c r="BPU50" s="131"/>
      <c r="BPV50" s="131"/>
      <c r="BPW50" s="131"/>
      <c r="BPX50" s="131"/>
      <c r="BPY50" s="131"/>
      <c r="BPZ50" s="131"/>
      <c r="BQA50" s="131"/>
      <c r="BQB50" s="131"/>
      <c r="BQC50" s="131"/>
      <c r="BQD50" s="131"/>
      <c r="BQE50" s="131"/>
      <c r="BQF50" s="131"/>
      <c r="BQG50" s="131"/>
      <c r="BQH50" s="131"/>
      <c r="BQI50" s="131"/>
      <c r="BQJ50" s="131"/>
      <c r="BQK50" s="131"/>
      <c r="BQL50" s="131"/>
      <c r="BQM50" s="131"/>
      <c r="BQN50" s="131"/>
      <c r="BQO50" s="131"/>
      <c r="BQP50" s="131"/>
      <c r="BQQ50" s="131"/>
      <c r="BQR50" s="131"/>
      <c r="BQS50" s="131"/>
      <c r="BQT50" s="131"/>
      <c r="BQU50" s="131"/>
      <c r="BQV50" s="131"/>
      <c r="BQW50" s="131"/>
      <c r="BQX50" s="131"/>
      <c r="BQY50" s="131"/>
      <c r="BQZ50" s="131"/>
      <c r="BRA50" s="131"/>
      <c r="BRB50" s="131"/>
      <c r="BRC50" s="131"/>
      <c r="BRD50" s="131"/>
      <c r="BRE50" s="131"/>
      <c r="BRF50" s="131"/>
      <c r="BRG50" s="131"/>
      <c r="BRH50" s="131"/>
      <c r="BRI50" s="131"/>
      <c r="BRJ50" s="131"/>
      <c r="BRK50" s="131"/>
      <c r="BRL50" s="131"/>
      <c r="BRM50" s="131"/>
      <c r="BRN50" s="131"/>
      <c r="BRO50" s="131"/>
      <c r="BRP50" s="131"/>
      <c r="BRQ50" s="131"/>
      <c r="BRR50" s="131"/>
      <c r="BRS50" s="131"/>
      <c r="BRT50" s="131"/>
      <c r="BRU50" s="131"/>
      <c r="BRV50" s="131"/>
      <c r="BRW50" s="131"/>
      <c r="BRX50" s="131"/>
      <c r="BRY50" s="131"/>
      <c r="BRZ50" s="131"/>
      <c r="BSA50" s="131"/>
      <c r="BSB50" s="131"/>
      <c r="BSC50" s="131"/>
      <c r="BSD50" s="131"/>
      <c r="BSE50" s="131"/>
      <c r="BSF50" s="131"/>
      <c r="BSG50" s="131"/>
      <c r="BSH50" s="131"/>
      <c r="BSI50" s="131"/>
      <c r="BSJ50" s="131"/>
      <c r="BSK50" s="131"/>
      <c r="BSL50" s="131"/>
      <c r="BSM50" s="131"/>
      <c r="BSN50" s="131"/>
      <c r="BSO50" s="131"/>
      <c r="BSP50" s="131"/>
      <c r="BSQ50" s="131"/>
      <c r="BSR50" s="131"/>
      <c r="BSS50" s="131"/>
      <c r="BST50" s="131"/>
      <c r="BSU50" s="131"/>
      <c r="BSV50" s="131"/>
      <c r="BSW50" s="131"/>
      <c r="BSX50" s="131"/>
      <c r="BSY50" s="131"/>
      <c r="BSZ50" s="131"/>
      <c r="BTA50" s="131"/>
      <c r="BTB50" s="131"/>
      <c r="BTC50" s="131"/>
      <c r="BTD50" s="131"/>
      <c r="BTE50" s="131"/>
      <c r="BTF50" s="131"/>
      <c r="BTG50" s="131"/>
      <c r="BTH50" s="131"/>
      <c r="BTI50" s="131"/>
      <c r="BTJ50" s="131"/>
      <c r="BTK50" s="131"/>
      <c r="BTL50" s="131"/>
      <c r="BTM50" s="131"/>
      <c r="BTN50" s="131"/>
      <c r="BTO50" s="131"/>
      <c r="BTP50" s="131"/>
      <c r="BTQ50" s="131"/>
      <c r="BTR50" s="131"/>
      <c r="BTS50" s="131"/>
      <c r="BTT50" s="131"/>
      <c r="BTU50" s="131"/>
      <c r="BTV50" s="131"/>
      <c r="BTW50" s="131"/>
      <c r="BTX50" s="131"/>
      <c r="BTY50" s="131"/>
      <c r="BTZ50" s="131"/>
      <c r="BUA50" s="131"/>
      <c r="BUB50" s="131"/>
      <c r="BUC50" s="131"/>
      <c r="BUD50" s="131"/>
      <c r="BUE50" s="131"/>
      <c r="BUF50" s="131"/>
      <c r="BUG50" s="131"/>
      <c r="BUH50" s="131"/>
      <c r="BUI50" s="131"/>
      <c r="BUJ50" s="131"/>
      <c r="BUK50" s="131"/>
      <c r="BUL50" s="131"/>
      <c r="BUM50" s="131"/>
      <c r="BUN50" s="131"/>
      <c r="BUO50" s="131"/>
      <c r="BUP50" s="131"/>
      <c r="BUQ50" s="131"/>
      <c r="BUR50" s="131"/>
      <c r="BUS50" s="131"/>
      <c r="BUT50" s="131"/>
      <c r="BUU50" s="131"/>
      <c r="BUV50" s="131"/>
      <c r="BUW50" s="131"/>
      <c r="BUX50" s="131"/>
      <c r="BUY50" s="131"/>
      <c r="BUZ50" s="131"/>
      <c r="BVA50" s="131"/>
      <c r="BVB50" s="131"/>
      <c r="BVC50" s="131"/>
      <c r="BVD50" s="131"/>
      <c r="BVE50" s="131"/>
      <c r="BVF50" s="131"/>
      <c r="BVG50" s="131"/>
      <c r="BVH50" s="131"/>
      <c r="BVI50" s="131"/>
      <c r="BVJ50" s="131"/>
      <c r="BVK50" s="131"/>
      <c r="BVL50" s="131"/>
      <c r="BVM50" s="131"/>
      <c r="BVN50" s="131"/>
      <c r="BVO50" s="131"/>
      <c r="BVP50" s="131"/>
      <c r="BVQ50" s="131"/>
      <c r="BVR50" s="131"/>
      <c r="BVS50" s="131"/>
      <c r="BVT50" s="131"/>
      <c r="BVU50" s="131"/>
      <c r="BVV50" s="131"/>
      <c r="BVW50" s="131"/>
      <c r="BVX50" s="131"/>
      <c r="BVY50" s="131"/>
      <c r="BVZ50" s="131"/>
      <c r="BWA50" s="131"/>
      <c r="BWB50" s="131"/>
      <c r="BWC50" s="131"/>
      <c r="BWD50" s="131"/>
      <c r="BWE50" s="131"/>
      <c r="BWF50" s="131"/>
      <c r="BWG50" s="131"/>
      <c r="BWH50" s="131"/>
      <c r="BWI50" s="131"/>
      <c r="BWJ50" s="131"/>
      <c r="BWK50" s="131"/>
      <c r="BWL50" s="131"/>
      <c r="BWM50" s="131"/>
      <c r="BWN50" s="131"/>
      <c r="BWO50" s="131"/>
      <c r="BWP50" s="131"/>
      <c r="BWQ50" s="131"/>
      <c r="BWR50" s="131"/>
      <c r="BWS50" s="131"/>
      <c r="BWT50" s="131"/>
      <c r="BWU50" s="131"/>
      <c r="BWV50" s="131"/>
      <c r="BWW50" s="131"/>
      <c r="BWX50" s="131"/>
      <c r="BWY50" s="131"/>
      <c r="BWZ50" s="131"/>
      <c r="BXA50" s="131"/>
      <c r="BXB50" s="131"/>
      <c r="BXC50" s="131"/>
      <c r="BXD50" s="131"/>
      <c r="BXE50" s="131"/>
      <c r="BXF50" s="131"/>
      <c r="BXG50" s="131"/>
      <c r="BXH50" s="131"/>
      <c r="BXI50" s="131"/>
      <c r="BXJ50" s="131"/>
      <c r="BXK50" s="131"/>
      <c r="BXL50" s="131"/>
      <c r="BXM50" s="131"/>
      <c r="BXN50" s="131"/>
      <c r="BXO50" s="131"/>
      <c r="BXP50" s="131"/>
      <c r="BXQ50" s="131"/>
      <c r="BXR50" s="131"/>
      <c r="BXS50" s="131"/>
      <c r="BXT50" s="131"/>
      <c r="BXU50" s="131"/>
      <c r="BXV50" s="131"/>
      <c r="BXW50" s="131"/>
      <c r="BXX50" s="131"/>
      <c r="BXY50" s="131"/>
      <c r="BXZ50" s="131"/>
      <c r="BYA50" s="131"/>
      <c r="BYB50" s="131"/>
      <c r="BYC50" s="131"/>
      <c r="BYD50" s="131"/>
      <c r="BYE50" s="131"/>
      <c r="BYF50" s="131"/>
      <c r="BYG50" s="131"/>
      <c r="BYH50" s="131"/>
      <c r="BYI50" s="131"/>
      <c r="BYJ50" s="131"/>
      <c r="BYK50" s="131"/>
      <c r="BYL50" s="131"/>
      <c r="BYM50" s="131"/>
      <c r="BYN50" s="131"/>
      <c r="BYO50" s="131"/>
      <c r="BYP50" s="131"/>
      <c r="BYQ50" s="131"/>
      <c r="BYR50" s="131"/>
      <c r="BYS50" s="131"/>
      <c r="BYT50" s="131"/>
      <c r="BYU50" s="131"/>
      <c r="BYV50" s="131"/>
      <c r="BYW50" s="131"/>
      <c r="BYX50" s="131"/>
      <c r="BYY50" s="131"/>
      <c r="BYZ50" s="131"/>
      <c r="BZA50" s="131"/>
      <c r="BZB50" s="131"/>
      <c r="BZC50" s="131"/>
      <c r="BZD50" s="131"/>
      <c r="BZE50" s="131"/>
      <c r="BZF50" s="131"/>
      <c r="BZG50" s="131"/>
      <c r="BZH50" s="131"/>
      <c r="BZI50" s="131"/>
      <c r="BZJ50" s="131"/>
      <c r="BZK50" s="131"/>
      <c r="BZL50" s="131"/>
      <c r="BZM50" s="131"/>
      <c r="BZN50" s="131"/>
      <c r="BZO50" s="131"/>
      <c r="BZP50" s="131"/>
      <c r="BZQ50" s="131"/>
      <c r="BZR50" s="131"/>
      <c r="BZS50" s="131"/>
      <c r="BZT50" s="131"/>
      <c r="BZU50" s="131"/>
      <c r="BZV50" s="131"/>
      <c r="BZW50" s="131"/>
      <c r="BZX50" s="131"/>
      <c r="BZY50" s="131"/>
      <c r="BZZ50" s="131"/>
      <c r="CAA50" s="131"/>
      <c r="CAB50" s="131"/>
      <c r="CAC50" s="131"/>
      <c r="CAD50" s="131"/>
      <c r="CAE50" s="131"/>
      <c r="CAF50" s="131"/>
      <c r="CAG50" s="131"/>
      <c r="CAH50" s="131"/>
      <c r="CAI50" s="131"/>
      <c r="CAJ50" s="131"/>
      <c r="CAK50" s="131"/>
      <c r="CAL50" s="131"/>
      <c r="CAM50" s="131"/>
      <c r="CAN50" s="131"/>
      <c r="CAO50" s="131"/>
      <c r="CAP50" s="131"/>
      <c r="CAQ50" s="131"/>
      <c r="CAR50" s="131"/>
      <c r="CAS50" s="131"/>
      <c r="CAT50" s="131"/>
      <c r="CAU50" s="131"/>
      <c r="CAV50" s="131"/>
      <c r="CAW50" s="131"/>
      <c r="CAX50" s="131"/>
      <c r="CAY50" s="131"/>
      <c r="CAZ50" s="131"/>
      <c r="CBA50" s="131"/>
      <c r="CBB50" s="131"/>
      <c r="CBC50" s="131"/>
      <c r="CBD50" s="131"/>
      <c r="CBE50" s="131"/>
      <c r="CBF50" s="131"/>
      <c r="CBG50" s="131"/>
      <c r="CBH50" s="131"/>
      <c r="CBI50" s="131"/>
      <c r="CBJ50" s="131"/>
      <c r="CBK50" s="131"/>
      <c r="CBL50" s="131"/>
      <c r="CBM50" s="131"/>
      <c r="CBN50" s="131"/>
      <c r="CBO50" s="131"/>
      <c r="CBP50" s="131"/>
      <c r="CBQ50" s="131"/>
      <c r="CBR50" s="131"/>
      <c r="CBS50" s="131"/>
      <c r="CBT50" s="131"/>
      <c r="CBU50" s="131"/>
      <c r="CBV50" s="131"/>
      <c r="CBW50" s="131"/>
      <c r="CBX50" s="131"/>
      <c r="CBY50" s="131"/>
      <c r="CBZ50" s="131"/>
      <c r="CCA50" s="131"/>
      <c r="CCB50" s="131"/>
      <c r="CCC50" s="131"/>
      <c r="CCD50" s="131"/>
      <c r="CCE50" s="131"/>
      <c r="CCF50" s="131"/>
      <c r="CCG50" s="131"/>
      <c r="CCH50" s="131"/>
      <c r="CCI50" s="131"/>
      <c r="CCJ50" s="131"/>
      <c r="CCK50" s="131"/>
      <c r="CCL50" s="131"/>
      <c r="CCM50" s="131"/>
      <c r="CCN50" s="131"/>
      <c r="CCO50" s="131"/>
      <c r="CCP50" s="131"/>
      <c r="CCQ50" s="131"/>
      <c r="CCR50" s="131"/>
      <c r="CCS50" s="131"/>
      <c r="CCT50" s="131"/>
      <c r="CCU50" s="131"/>
      <c r="CCV50" s="131"/>
      <c r="CCW50" s="131"/>
      <c r="CCX50" s="131"/>
      <c r="CCY50" s="131"/>
      <c r="CCZ50" s="131"/>
      <c r="CDA50" s="131"/>
      <c r="CDB50" s="131"/>
      <c r="CDC50" s="131"/>
      <c r="CDD50" s="131"/>
      <c r="CDE50" s="131"/>
      <c r="CDF50" s="131"/>
      <c r="CDG50" s="131"/>
      <c r="CDH50" s="131"/>
      <c r="CDI50" s="131"/>
      <c r="CDJ50" s="131"/>
      <c r="CDK50" s="131"/>
      <c r="CDL50" s="131"/>
      <c r="CDM50" s="131"/>
      <c r="CDN50" s="131"/>
      <c r="CDO50" s="131"/>
      <c r="CDP50" s="131"/>
      <c r="CDQ50" s="131"/>
      <c r="CDR50" s="131"/>
      <c r="CDS50" s="131"/>
      <c r="CDT50" s="131"/>
      <c r="CDU50" s="131"/>
      <c r="CDV50" s="131"/>
      <c r="CDW50" s="131"/>
      <c r="CDX50" s="131"/>
      <c r="CDY50" s="131"/>
      <c r="CDZ50" s="131"/>
      <c r="CEA50" s="131"/>
      <c r="CEB50" s="131"/>
      <c r="CEC50" s="131"/>
      <c r="CED50" s="131"/>
      <c r="CEE50" s="131"/>
      <c r="CEF50" s="131"/>
      <c r="CEG50" s="131"/>
      <c r="CEH50" s="131"/>
      <c r="CEI50" s="131"/>
      <c r="CEJ50" s="131"/>
      <c r="CEK50" s="131"/>
      <c r="CEL50" s="131"/>
      <c r="CEM50" s="131"/>
      <c r="CEN50" s="131"/>
      <c r="CEO50" s="131"/>
      <c r="CEP50" s="131"/>
      <c r="CEQ50" s="131"/>
      <c r="CER50" s="131"/>
      <c r="CES50" s="131"/>
      <c r="CET50" s="131"/>
      <c r="CEU50" s="131"/>
      <c r="CEV50" s="131"/>
      <c r="CEW50" s="131"/>
      <c r="CEX50" s="131"/>
      <c r="CEY50" s="131"/>
      <c r="CEZ50" s="131"/>
      <c r="CFA50" s="131"/>
      <c r="CFB50" s="131"/>
      <c r="CFC50" s="131"/>
      <c r="CFD50" s="131"/>
      <c r="CFE50" s="131"/>
      <c r="CFF50" s="131"/>
      <c r="CFG50" s="131"/>
      <c r="CFH50" s="131"/>
      <c r="CFI50" s="131"/>
      <c r="CFJ50" s="131"/>
      <c r="CFK50" s="131"/>
      <c r="CFL50" s="131"/>
      <c r="CFM50" s="131"/>
      <c r="CFN50" s="131"/>
      <c r="CFO50" s="131"/>
      <c r="CFP50" s="131"/>
      <c r="CFQ50" s="131"/>
      <c r="CFR50" s="131"/>
      <c r="CFS50" s="131"/>
      <c r="CFT50" s="131"/>
      <c r="CFU50" s="131"/>
      <c r="CFV50" s="131"/>
      <c r="CFW50" s="131"/>
      <c r="CFX50" s="131"/>
      <c r="CFY50" s="131"/>
      <c r="CFZ50" s="131"/>
      <c r="CGA50" s="131"/>
      <c r="CGB50" s="131"/>
      <c r="CGC50" s="131"/>
      <c r="CGD50" s="131"/>
      <c r="CGE50" s="131"/>
      <c r="CGF50" s="131"/>
      <c r="CGG50" s="131"/>
      <c r="CGH50" s="131"/>
      <c r="CGI50" s="131"/>
      <c r="CGJ50" s="131"/>
      <c r="CGK50" s="131"/>
      <c r="CGL50" s="131"/>
      <c r="CGM50" s="131"/>
      <c r="CGN50" s="131"/>
      <c r="CGO50" s="131"/>
      <c r="CGP50" s="131"/>
      <c r="CGQ50" s="131"/>
      <c r="CGR50" s="131"/>
      <c r="CGS50" s="131"/>
      <c r="CGT50" s="131"/>
      <c r="CGU50" s="131"/>
      <c r="CGV50" s="131"/>
      <c r="CGW50" s="131"/>
      <c r="CGX50" s="131"/>
      <c r="CGY50" s="131"/>
      <c r="CGZ50" s="131"/>
      <c r="CHA50" s="131"/>
      <c r="CHB50" s="131"/>
      <c r="CHC50" s="131"/>
      <c r="CHD50" s="131"/>
      <c r="CHE50" s="131"/>
      <c r="CHF50" s="131"/>
      <c r="CHG50" s="131"/>
      <c r="CHH50" s="131"/>
      <c r="CHI50" s="131"/>
      <c r="CHJ50" s="131"/>
      <c r="CHK50" s="131"/>
      <c r="CHL50" s="131"/>
      <c r="CHM50" s="131"/>
      <c r="CHN50" s="131"/>
      <c r="CHO50" s="131"/>
      <c r="CHP50" s="131"/>
      <c r="CHQ50" s="131"/>
      <c r="CHR50" s="131"/>
      <c r="CHS50" s="131"/>
      <c r="CHT50" s="131"/>
      <c r="CHU50" s="131"/>
      <c r="CHV50" s="131"/>
      <c r="CHW50" s="131"/>
      <c r="CHX50" s="131"/>
      <c r="CHY50" s="131"/>
      <c r="CHZ50" s="131"/>
      <c r="CIA50" s="131"/>
      <c r="CIB50" s="131"/>
      <c r="CIC50" s="131"/>
      <c r="CID50" s="131"/>
      <c r="CIE50" s="131"/>
      <c r="CIF50" s="131"/>
      <c r="CIG50" s="131"/>
      <c r="CIH50" s="131"/>
      <c r="CII50" s="131"/>
      <c r="CIJ50" s="131"/>
      <c r="CIK50" s="131"/>
      <c r="CIL50" s="131"/>
      <c r="CIM50" s="131"/>
      <c r="CIN50" s="131"/>
      <c r="CIO50" s="131"/>
      <c r="CIP50" s="131"/>
      <c r="CIQ50" s="131"/>
      <c r="CIR50" s="131"/>
      <c r="CIS50" s="131"/>
      <c r="CIT50" s="131"/>
      <c r="CIU50" s="131"/>
      <c r="CIV50" s="131"/>
      <c r="CIW50" s="131"/>
      <c r="CIX50" s="131"/>
      <c r="CIY50" s="131"/>
      <c r="CIZ50" s="131"/>
      <c r="CJA50" s="131"/>
      <c r="CJB50" s="131"/>
      <c r="CJC50" s="131"/>
      <c r="CJD50" s="131"/>
      <c r="CJE50" s="131"/>
      <c r="CJF50" s="131"/>
      <c r="CJG50" s="131"/>
      <c r="CJH50" s="131"/>
      <c r="CJI50" s="131"/>
      <c r="CJJ50" s="131"/>
      <c r="CJK50" s="131"/>
      <c r="CJL50" s="131"/>
      <c r="CJM50" s="131"/>
      <c r="CJN50" s="131"/>
      <c r="CJO50" s="131"/>
      <c r="CJP50" s="131"/>
      <c r="CJQ50" s="131"/>
      <c r="CJR50" s="131"/>
      <c r="CJS50" s="131"/>
      <c r="CJT50" s="131"/>
      <c r="CJU50" s="131"/>
      <c r="CJV50" s="131"/>
      <c r="CJW50" s="131"/>
      <c r="CJX50" s="131"/>
      <c r="CJY50" s="131"/>
      <c r="CJZ50" s="131"/>
      <c r="CKA50" s="131"/>
      <c r="CKB50" s="131"/>
      <c r="CKC50" s="131"/>
      <c r="CKD50" s="131"/>
      <c r="CKE50" s="131"/>
      <c r="CKF50" s="131"/>
      <c r="CKG50" s="131"/>
      <c r="CKH50" s="131"/>
      <c r="CKI50" s="131"/>
      <c r="CKJ50" s="131"/>
      <c r="CKK50" s="131"/>
      <c r="CKL50" s="131"/>
      <c r="CKM50" s="131"/>
      <c r="CKN50" s="131"/>
      <c r="CKO50" s="131"/>
      <c r="CKP50" s="131"/>
      <c r="CKQ50" s="131"/>
      <c r="CKR50" s="131"/>
      <c r="CKS50" s="131"/>
      <c r="CKT50" s="131"/>
      <c r="CKU50" s="131"/>
      <c r="CKV50" s="131"/>
      <c r="CKW50" s="131"/>
      <c r="CKX50" s="131"/>
      <c r="CKY50" s="131"/>
      <c r="CKZ50" s="131"/>
      <c r="CLA50" s="131"/>
      <c r="CLB50" s="131"/>
      <c r="CLC50" s="131"/>
      <c r="CLD50" s="131"/>
      <c r="CLE50" s="131"/>
      <c r="CLF50" s="131"/>
      <c r="CLG50" s="131"/>
      <c r="CLH50" s="131"/>
      <c r="CLI50" s="131"/>
      <c r="CLJ50" s="131"/>
      <c r="CLK50" s="131"/>
      <c r="CLL50" s="131"/>
      <c r="CLM50" s="131"/>
      <c r="CLN50" s="131"/>
      <c r="CLO50" s="131"/>
      <c r="CLP50" s="131"/>
      <c r="CLQ50" s="131"/>
      <c r="CLR50" s="131"/>
      <c r="CLS50" s="131"/>
      <c r="CLT50" s="131"/>
      <c r="CLU50" s="131"/>
      <c r="CLV50" s="131"/>
      <c r="CLW50" s="131"/>
      <c r="CLX50" s="131"/>
      <c r="CLY50" s="131"/>
      <c r="CLZ50" s="131"/>
      <c r="CMA50" s="131"/>
      <c r="CMB50" s="131"/>
      <c r="CMC50" s="131"/>
      <c r="CMD50" s="131"/>
      <c r="CME50" s="131"/>
      <c r="CMF50" s="131"/>
      <c r="CMG50" s="131"/>
      <c r="CMH50" s="131"/>
      <c r="CMI50" s="131"/>
      <c r="CMJ50" s="131"/>
      <c r="CMK50" s="131"/>
      <c r="CML50" s="131"/>
      <c r="CMM50" s="131"/>
      <c r="CMN50" s="131"/>
      <c r="CMO50" s="131"/>
      <c r="CMP50" s="131"/>
      <c r="CMQ50" s="131"/>
      <c r="CMR50" s="131"/>
      <c r="CMS50" s="131"/>
      <c r="CMT50" s="131"/>
      <c r="CMU50" s="131"/>
      <c r="CMV50" s="131"/>
      <c r="CMW50" s="131"/>
      <c r="CMX50" s="131"/>
      <c r="CMY50" s="131"/>
      <c r="CMZ50" s="131"/>
      <c r="CNA50" s="131"/>
      <c r="CNB50" s="131"/>
      <c r="CNC50" s="131"/>
      <c r="CND50" s="131"/>
      <c r="CNE50" s="131"/>
      <c r="CNF50" s="131"/>
      <c r="CNG50" s="131"/>
      <c r="CNH50" s="131"/>
      <c r="CNI50" s="131"/>
      <c r="CNJ50" s="131"/>
      <c r="CNK50" s="131"/>
      <c r="CNL50" s="131"/>
      <c r="CNM50" s="131"/>
      <c r="CNN50" s="131"/>
      <c r="CNO50" s="131"/>
      <c r="CNP50" s="131"/>
      <c r="CNQ50" s="131"/>
      <c r="CNR50" s="131"/>
      <c r="CNS50" s="131"/>
      <c r="CNT50" s="131"/>
      <c r="CNU50" s="131"/>
      <c r="CNV50" s="131"/>
      <c r="CNW50" s="131"/>
      <c r="CNX50" s="131"/>
      <c r="CNY50" s="131"/>
      <c r="CNZ50" s="131"/>
      <c r="COA50" s="131"/>
      <c r="COB50" s="131"/>
      <c r="COC50" s="131"/>
      <c r="COD50" s="131"/>
      <c r="COE50" s="131"/>
      <c r="COF50" s="131"/>
      <c r="COG50" s="131"/>
      <c r="COH50" s="131"/>
      <c r="COI50" s="131"/>
      <c r="COJ50" s="131"/>
      <c r="COK50" s="131"/>
      <c r="COL50" s="131"/>
      <c r="COM50" s="131"/>
      <c r="CON50" s="131"/>
      <c r="COO50" s="131"/>
      <c r="COP50" s="131"/>
      <c r="COQ50" s="131"/>
      <c r="COR50" s="131"/>
      <c r="COS50" s="131"/>
      <c r="COT50" s="131"/>
      <c r="COU50" s="131"/>
      <c r="COV50" s="131"/>
      <c r="COW50" s="131"/>
      <c r="COX50" s="131"/>
      <c r="COY50" s="131"/>
      <c r="COZ50" s="131"/>
      <c r="CPA50" s="131"/>
      <c r="CPB50" s="131"/>
      <c r="CPC50" s="131"/>
      <c r="CPD50" s="131"/>
      <c r="CPE50" s="131"/>
      <c r="CPF50" s="131"/>
      <c r="CPG50" s="131"/>
      <c r="CPH50" s="131"/>
      <c r="CPI50" s="131"/>
      <c r="CPJ50" s="131"/>
      <c r="CPK50" s="131"/>
      <c r="CPL50" s="131"/>
      <c r="CPM50" s="131"/>
      <c r="CPN50" s="131"/>
      <c r="CPO50" s="131"/>
      <c r="CPP50" s="131"/>
      <c r="CPQ50" s="131"/>
      <c r="CPR50" s="131"/>
      <c r="CPS50" s="131"/>
      <c r="CPT50" s="131"/>
      <c r="CPU50" s="131"/>
      <c r="CPV50" s="131"/>
      <c r="CPW50" s="131"/>
      <c r="CPX50" s="131"/>
      <c r="CPY50" s="131"/>
      <c r="CPZ50" s="131"/>
      <c r="CQA50" s="131"/>
      <c r="CQB50" s="131"/>
      <c r="CQC50" s="131"/>
      <c r="CQD50" s="131"/>
      <c r="CQE50" s="131"/>
      <c r="CQF50" s="131"/>
      <c r="CQG50" s="131"/>
      <c r="CQH50" s="131"/>
      <c r="CQI50" s="131"/>
      <c r="CQJ50" s="131"/>
      <c r="CQK50" s="131"/>
      <c r="CQL50" s="131"/>
      <c r="CQM50" s="131"/>
      <c r="CQN50" s="131"/>
      <c r="CQO50" s="131"/>
      <c r="CQP50" s="131"/>
      <c r="CQQ50" s="131"/>
      <c r="CQR50" s="131"/>
      <c r="CQS50" s="131"/>
      <c r="CQT50" s="131"/>
      <c r="CQU50" s="131"/>
      <c r="CQV50" s="131"/>
      <c r="CQW50" s="131"/>
      <c r="CQX50" s="131"/>
      <c r="CQY50" s="131"/>
      <c r="CQZ50" s="131"/>
      <c r="CRA50" s="131"/>
      <c r="CRB50" s="131"/>
      <c r="CRC50" s="131"/>
      <c r="CRD50" s="131"/>
      <c r="CRE50" s="131"/>
      <c r="CRF50" s="131"/>
      <c r="CRG50" s="131"/>
      <c r="CRH50" s="131"/>
      <c r="CRI50" s="131"/>
      <c r="CRJ50" s="131"/>
      <c r="CRK50" s="131"/>
      <c r="CRL50" s="131"/>
      <c r="CRM50" s="131"/>
      <c r="CRN50" s="131"/>
      <c r="CRO50" s="131"/>
      <c r="CRP50" s="131"/>
      <c r="CRQ50" s="131"/>
      <c r="CRR50" s="131"/>
      <c r="CRS50" s="131"/>
      <c r="CRT50" s="131"/>
      <c r="CRU50" s="131"/>
      <c r="CRV50" s="131"/>
      <c r="CRW50" s="131"/>
      <c r="CRX50" s="131"/>
      <c r="CRY50" s="131"/>
      <c r="CRZ50" s="131"/>
      <c r="CSA50" s="131"/>
      <c r="CSB50" s="131"/>
      <c r="CSC50" s="131"/>
      <c r="CSD50" s="131"/>
      <c r="CSE50" s="131"/>
      <c r="CSF50" s="131"/>
      <c r="CSG50" s="131"/>
      <c r="CSH50" s="131"/>
      <c r="CSI50" s="131"/>
      <c r="CSJ50" s="131"/>
      <c r="CSK50" s="131"/>
      <c r="CSL50" s="131"/>
      <c r="CSM50" s="131"/>
      <c r="CSN50" s="131"/>
      <c r="CSO50" s="131"/>
      <c r="CSP50" s="131"/>
      <c r="CSQ50" s="131"/>
      <c r="CSR50" s="131"/>
      <c r="CSS50" s="131"/>
      <c r="CST50" s="131"/>
      <c r="CSU50" s="131"/>
      <c r="CSV50" s="131"/>
      <c r="CSW50" s="131"/>
      <c r="CSX50" s="131"/>
      <c r="CSY50" s="131"/>
      <c r="CSZ50" s="131"/>
      <c r="CTA50" s="131"/>
      <c r="CTB50" s="131"/>
      <c r="CTC50" s="131"/>
      <c r="CTD50" s="131"/>
      <c r="CTE50" s="131"/>
      <c r="CTF50" s="131"/>
      <c r="CTG50" s="131"/>
      <c r="CTH50" s="131"/>
      <c r="CTI50" s="131"/>
      <c r="CTJ50" s="131"/>
      <c r="CTK50" s="131"/>
      <c r="CTL50" s="131"/>
      <c r="CTM50" s="131"/>
      <c r="CTN50" s="131"/>
      <c r="CTO50" s="131"/>
      <c r="CTP50" s="131"/>
      <c r="CTQ50" s="131"/>
      <c r="CTR50" s="131"/>
      <c r="CTS50" s="131"/>
      <c r="CTT50" s="131"/>
      <c r="CTU50" s="131"/>
      <c r="CTV50" s="131"/>
      <c r="CTW50" s="131"/>
      <c r="CTX50" s="131"/>
      <c r="CTY50" s="131"/>
      <c r="CTZ50" s="131"/>
      <c r="CUA50" s="131"/>
      <c r="CUB50" s="131"/>
      <c r="CUC50" s="131"/>
      <c r="CUD50" s="131"/>
      <c r="CUE50" s="131"/>
      <c r="CUF50" s="131"/>
      <c r="CUG50" s="131"/>
      <c r="CUH50" s="131"/>
      <c r="CUI50" s="131"/>
      <c r="CUJ50" s="131"/>
      <c r="CUK50" s="131"/>
      <c r="CUL50" s="131"/>
      <c r="CUM50" s="131"/>
      <c r="CUN50" s="131"/>
      <c r="CUO50" s="131"/>
      <c r="CUP50" s="131"/>
      <c r="CUQ50" s="131"/>
      <c r="CUR50" s="131"/>
      <c r="CUS50" s="131"/>
      <c r="CUT50" s="131"/>
      <c r="CUU50" s="131"/>
      <c r="CUV50" s="131"/>
      <c r="CUW50" s="131"/>
      <c r="CUX50" s="131"/>
      <c r="CUY50" s="131"/>
      <c r="CUZ50" s="131"/>
      <c r="CVA50" s="131"/>
      <c r="CVB50" s="131"/>
      <c r="CVC50" s="131"/>
      <c r="CVD50" s="131"/>
      <c r="CVE50" s="131"/>
      <c r="CVF50" s="131"/>
      <c r="CVG50" s="131"/>
      <c r="CVH50" s="131"/>
      <c r="CVI50" s="131"/>
      <c r="CVJ50" s="131"/>
      <c r="CVK50" s="131"/>
      <c r="CVL50" s="131"/>
      <c r="CVM50" s="131"/>
      <c r="CVN50" s="131"/>
      <c r="CVO50" s="131"/>
      <c r="CVP50" s="131"/>
      <c r="CVQ50" s="131"/>
      <c r="CVR50" s="131"/>
      <c r="CVS50" s="131"/>
      <c r="CVT50" s="131"/>
      <c r="CVU50" s="131"/>
      <c r="CVV50" s="131"/>
      <c r="CVW50" s="131"/>
      <c r="CVX50" s="131"/>
      <c r="CVY50" s="131"/>
      <c r="CVZ50" s="131"/>
      <c r="CWA50" s="131"/>
      <c r="CWB50" s="131"/>
      <c r="CWC50" s="131"/>
      <c r="CWD50" s="131"/>
      <c r="CWE50" s="131"/>
      <c r="CWF50" s="131"/>
      <c r="CWG50" s="131"/>
      <c r="CWH50" s="131"/>
      <c r="CWI50" s="131"/>
      <c r="CWJ50" s="131"/>
      <c r="CWK50" s="131"/>
      <c r="CWL50" s="131"/>
      <c r="CWM50" s="131"/>
      <c r="CWN50" s="131"/>
      <c r="CWO50" s="131"/>
      <c r="CWP50" s="131"/>
      <c r="CWQ50" s="131"/>
      <c r="CWR50" s="131"/>
      <c r="CWS50" s="131"/>
      <c r="CWT50" s="131"/>
      <c r="CWU50" s="131"/>
      <c r="CWV50" s="131"/>
      <c r="CWW50" s="131"/>
      <c r="CWX50" s="131"/>
      <c r="CWY50" s="131"/>
      <c r="CWZ50" s="131"/>
      <c r="CXA50" s="131"/>
      <c r="CXB50" s="131"/>
      <c r="CXC50" s="131"/>
      <c r="CXD50" s="131"/>
      <c r="CXE50" s="131"/>
      <c r="CXF50" s="131"/>
      <c r="CXG50" s="131"/>
      <c r="CXH50" s="131"/>
      <c r="CXI50" s="131"/>
      <c r="CXJ50" s="131"/>
      <c r="CXK50" s="131"/>
      <c r="CXL50" s="131"/>
      <c r="CXM50" s="131"/>
      <c r="CXN50" s="131"/>
      <c r="CXO50" s="131"/>
      <c r="CXP50" s="131"/>
      <c r="CXQ50" s="131"/>
      <c r="CXR50" s="131"/>
      <c r="CXS50" s="131"/>
      <c r="CXT50" s="131"/>
      <c r="CXU50" s="131"/>
      <c r="CXV50" s="131"/>
      <c r="CXW50" s="131"/>
      <c r="CXX50" s="131"/>
      <c r="CXY50" s="131"/>
      <c r="CXZ50" s="131"/>
      <c r="CYA50" s="131"/>
      <c r="CYB50" s="131"/>
      <c r="CYC50" s="131"/>
      <c r="CYD50" s="131"/>
      <c r="CYE50" s="131"/>
      <c r="CYF50" s="131"/>
      <c r="CYG50" s="131"/>
      <c r="CYH50" s="131"/>
      <c r="CYI50" s="131"/>
      <c r="CYJ50" s="131"/>
      <c r="CYK50" s="131"/>
      <c r="CYL50" s="131"/>
      <c r="CYM50" s="131"/>
      <c r="CYN50" s="131"/>
      <c r="CYO50" s="131"/>
      <c r="CYP50" s="131"/>
      <c r="CYQ50" s="131"/>
      <c r="CYR50" s="131"/>
      <c r="CYS50" s="131"/>
      <c r="CYT50" s="131"/>
      <c r="CYU50" s="131"/>
      <c r="CYV50" s="131"/>
      <c r="CYW50" s="131"/>
      <c r="CYX50" s="131"/>
      <c r="CYY50" s="131"/>
      <c r="CYZ50" s="131"/>
      <c r="CZA50" s="131"/>
      <c r="CZB50" s="131"/>
      <c r="CZC50" s="131"/>
      <c r="CZD50" s="131"/>
      <c r="CZE50" s="131"/>
      <c r="CZF50" s="131"/>
      <c r="CZG50" s="131"/>
      <c r="CZH50" s="131"/>
      <c r="CZI50" s="131"/>
      <c r="CZJ50" s="131"/>
      <c r="CZK50" s="131"/>
      <c r="CZL50" s="131"/>
      <c r="CZM50" s="131"/>
      <c r="CZN50" s="131"/>
      <c r="CZO50" s="131"/>
      <c r="CZP50" s="131"/>
      <c r="CZQ50" s="131"/>
      <c r="CZR50" s="131"/>
      <c r="CZS50" s="131"/>
      <c r="CZT50" s="131"/>
      <c r="CZU50" s="131"/>
      <c r="CZV50" s="131"/>
      <c r="CZW50" s="131"/>
      <c r="CZX50" s="131"/>
      <c r="CZY50" s="131"/>
      <c r="CZZ50" s="131"/>
      <c r="DAA50" s="131"/>
      <c r="DAB50" s="131"/>
      <c r="DAC50" s="131"/>
      <c r="DAD50" s="131"/>
      <c r="DAE50" s="131"/>
      <c r="DAF50" s="131"/>
      <c r="DAG50" s="131"/>
      <c r="DAH50" s="131"/>
      <c r="DAI50" s="131"/>
      <c r="DAJ50" s="131"/>
      <c r="DAK50" s="131"/>
      <c r="DAL50" s="131"/>
      <c r="DAM50" s="131"/>
      <c r="DAN50" s="131"/>
      <c r="DAO50" s="131"/>
      <c r="DAP50" s="131"/>
      <c r="DAQ50" s="131"/>
      <c r="DAR50" s="131"/>
      <c r="DAS50" s="131"/>
      <c r="DAT50" s="131"/>
      <c r="DAU50" s="131"/>
      <c r="DAV50" s="131"/>
      <c r="DAW50" s="131"/>
      <c r="DAX50" s="131"/>
      <c r="DAY50" s="131"/>
      <c r="DAZ50" s="131"/>
      <c r="DBA50" s="131"/>
      <c r="DBB50" s="131"/>
      <c r="DBC50" s="131"/>
      <c r="DBD50" s="131"/>
      <c r="DBE50" s="131"/>
      <c r="DBF50" s="131"/>
      <c r="DBG50" s="131"/>
      <c r="DBH50" s="131"/>
      <c r="DBI50" s="131"/>
      <c r="DBJ50" s="131"/>
      <c r="DBK50" s="131"/>
      <c r="DBL50" s="131"/>
      <c r="DBM50" s="131"/>
      <c r="DBN50" s="131"/>
      <c r="DBO50" s="131"/>
      <c r="DBP50" s="131"/>
      <c r="DBQ50" s="131"/>
      <c r="DBR50" s="131"/>
      <c r="DBS50" s="131"/>
      <c r="DBT50" s="131"/>
      <c r="DBU50" s="131"/>
      <c r="DBV50" s="131"/>
      <c r="DBW50" s="131"/>
      <c r="DBX50" s="131"/>
      <c r="DBY50" s="131"/>
      <c r="DBZ50" s="131"/>
      <c r="DCA50" s="131"/>
      <c r="DCB50" s="131"/>
      <c r="DCC50" s="131"/>
      <c r="DCD50" s="131"/>
      <c r="DCE50" s="131"/>
      <c r="DCF50" s="131"/>
      <c r="DCG50" s="131"/>
      <c r="DCH50" s="131"/>
      <c r="DCI50" s="131"/>
      <c r="DCJ50" s="131"/>
      <c r="DCK50" s="131"/>
      <c r="DCL50" s="131"/>
      <c r="DCM50" s="131"/>
      <c r="DCN50" s="131"/>
      <c r="DCO50" s="131"/>
      <c r="DCP50" s="131"/>
      <c r="DCQ50" s="131"/>
      <c r="DCR50" s="131"/>
      <c r="DCS50" s="131"/>
      <c r="DCT50" s="131"/>
      <c r="DCU50" s="131"/>
      <c r="DCV50" s="131"/>
      <c r="DCW50" s="131"/>
      <c r="DCX50" s="131"/>
      <c r="DCY50" s="131"/>
      <c r="DCZ50" s="131"/>
      <c r="DDA50" s="131"/>
      <c r="DDB50" s="131"/>
      <c r="DDC50" s="131"/>
      <c r="DDD50" s="131"/>
      <c r="DDE50" s="131"/>
      <c r="DDF50" s="131"/>
      <c r="DDG50" s="131"/>
      <c r="DDH50" s="131"/>
      <c r="DDI50" s="131"/>
      <c r="DDJ50" s="131"/>
      <c r="DDK50" s="131"/>
      <c r="DDL50" s="131"/>
      <c r="DDM50" s="131"/>
      <c r="DDN50" s="131"/>
      <c r="DDO50" s="131"/>
      <c r="DDP50" s="131"/>
      <c r="DDQ50" s="131"/>
      <c r="DDR50" s="131"/>
      <c r="DDS50" s="131"/>
      <c r="DDT50" s="131"/>
      <c r="DDU50" s="131"/>
      <c r="DDV50" s="131"/>
      <c r="DDW50" s="131"/>
      <c r="DDX50" s="131"/>
      <c r="DDY50" s="131"/>
      <c r="DDZ50" s="131"/>
      <c r="DEA50" s="131"/>
      <c r="DEB50" s="131"/>
      <c r="DEC50" s="131"/>
      <c r="DED50" s="131"/>
      <c r="DEE50" s="131"/>
      <c r="DEF50" s="131"/>
      <c r="DEG50" s="131"/>
      <c r="DEH50" s="131"/>
      <c r="DEI50" s="131"/>
      <c r="DEJ50" s="131"/>
      <c r="DEK50" s="131"/>
      <c r="DEL50" s="131"/>
      <c r="DEM50" s="131"/>
      <c r="DEN50" s="131"/>
      <c r="DEO50" s="131"/>
      <c r="DEP50" s="131"/>
      <c r="DEQ50" s="131"/>
      <c r="DER50" s="131"/>
      <c r="DES50" s="131"/>
      <c r="DET50" s="131"/>
      <c r="DEU50" s="131"/>
      <c r="DEV50" s="131"/>
      <c r="DEW50" s="131"/>
      <c r="DEX50" s="131"/>
      <c r="DEY50" s="131"/>
      <c r="DEZ50" s="131"/>
      <c r="DFA50" s="131"/>
      <c r="DFB50" s="131"/>
      <c r="DFC50" s="131"/>
      <c r="DFD50" s="131"/>
      <c r="DFE50" s="131"/>
      <c r="DFF50" s="131"/>
      <c r="DFG50" s="131"/>
      <c r="DFH50" s="131"/>
      <c r="DFI50" s="131"/>
      <c r="DFJ50" s="131"/>
      <c r="DFK50" s="131"/>
      <c r="DFL50" s="131"/>
      <c r="DFM50" s="131"/>
      <c r="DFN50" s="131"/>
      <c r="DFO50" s="131"/>
      <c r="DFP50" s="131"/>
      <c r="DFQ50" s="131"/>
      <c r="DFR50" s="131"/>
      <c r="DFS50" s="131"/>
      <c r="DFT50" s="131"/>
      <c r="DFU50" s="131"/>
      <c r="DFV50" s="131"/>
      <c r="DFW50" s="131"/>
      <c r="DFX50" s="131"/>
      <c r="DFY50" s="131"/>
      <c r="DFZ50" s="131"/>
      <c r="DGA50" s="131"/>
      <c r="DGB50" s="131"/>
      <c r="DGC50" s="131"/>
      <c r="DGD50" s="131"/>
      <c r="DGE50" s="131"/>
      <c r="DGF50" s="131"/>
      <c r="DGG50" s="131"/>
      <c r="DGH50" s="131"/>
      <c r="DGI50" s="131"/>
      <c r="DGJ50" s="131"/>
      <c r="DGK50" s="131"/>
      <c r="DGL50" s="131"/>
      <c r="DGM50" s="131"/>
      <c r="DGN50" s="131"/>
      <c r="DGO50" s="131"/>
      <c r="DGP50" s="131"/>
      <c r="DGQ50" s="131"/>
      <c r="DGR50" s="131"/>
      <c r="DGS50" s="131"/>
      <c r="DGT50" s="131"/>
      <c r="DGU50" s="131"/>
      <c r="DGV50" s="131"/>
      <c r="DGW50" s="131"/>
      <c r="DGX50" s="131"/>
      <c r="DGY50" s="131"/>
      <c r="DGZ50" s="131"/>
      <c r="DHA50" s="131"/>
      <c r="DHB50" s="131"/>
      <c r="DHC50" s="131"/>
      <c r="DHD50" s="131"/>
      <c r="DHE50" s="131"/>
      <c r="DHF50" s="131"/>
      <c r="DHG50" s="131"/>
      <c r="DHH50" s="131"/>
      <c r="DHI50" s="131"/>
      <c r="DHJ50" s="131"/>
      <c r="DHK50" s="131"/>
      <c r="DHL50" s="131"/>
      <c r="DHM50" s="131"/>
      <c r="DHN50" s="131"/>
      <c r="DHO50" s="131"/>
      <c r="DHP50" s="131"/>
      <c r="DHQ50" s="131"/>
      <c r="DHR50" s="131"/>
      <c r="DHS50" s="131"/>
      <c r="DHT50" s="131"/>
      <c r="DHU50" s="131"/>
      <c r="DHV50" s="131"/>
      <c r="DHW50" s="131"/>
      <c r="DHX50" s="131"/>
      <c r="DHY50" s="131"/>
      <c r="DHZ50" s="131"/>
      <c r="DIA50" s="131"/>
      <c r="DIB50" s="131"/>
      <c r="DIC50" s="131"/>
      <c r="DID50" s="131"/>
      <c r="DIE50" s="131"/>
      <c r="DIF50" s="131"/>
      <c r="DIG50" s="131"/>
      <c r="DIH50" s="131"/>
      <c r="DII50" s="131"/>
      <c r="DIJ50" s="131"/>
      <c r="DIK50" s="131"/>
      <c r="DIL50" s="131"/>
      <c r="DIM50" s="131"/>
      <c r="DIN50" s="131"/>
      <c r="DIO50" s="131"/>
      <c r="DIP50" s="131"/>
      <c r="DIQ50" s="131"/>
      <c r="DIR50" s="131"/>
      <c r="DIS50" s="131"/>
      <c r="DIT50" s="131"/>
      <c r="DIU50" s="131"/>
      <c r="DIV50" s="131"/>
      <c r="DIW50" s="131"/>
      <c r="DIX50" s="131"/>
      <c r="DIY50" s="131"/>
      <c r="DIZ50" s="131"/>
      <c r="DJA50" s="131"/>
      <c r="DJB50" s="131"/>
      <c r="DJC50" s="131"/>
      <c r="DJD50" s="131"/>
      <c r="DJE50" s="131"/>
      <c r="DJF50" s="131"/>
      <c r="DJG50" s="131"/>
      <c r="DJH50" s="131"/>
      <c r="DJI50" s="131"/>
      <c r="DJJ50" s="131"/>
      <c r="DJK50" s="131"/>
      <c r="DJL50" s="131"/>
      <c r="DJM50" s="131"/>
      <c r="DJN50" s="131"/>
      <c r="DJO50" s="131"/>
      <c r="DJP50" s="131"/>
      <c r="DJQ50" s="131"/>
      <c r="DJR50" s="131"/>
      <c r="DJS50" s="131"/>
      <c r="DJT50" s="131"/>
      <c r="DJU50" s="131"/>
      <c r="DJV50" s="131"/>
      <c r="DJW50" s="131"/>
      <c r="DJX50" s="131"/>
      <c r="DJY50" s="131"/>
      <c r="DJZ50" s="131"/>
      <c r="DKA50" s="131"/>
      <c r="DKB50" s="131"/>
      <c r="DKC50" s="131"/>
      <c r="DKD50" s="131"/>
      <c r="DKE50" s="131"/>
      <c r="DKF50" s="131"/>
      <c r="DKG50" s="131"/>
      <c r="DKH50" s="131"/>
      <c r="DKI50" s="131"/>
      <c r="DKJ50" s="131"/>
      <c r="DKK50" s="131"/>
      <c r="DKL50" s="131"/>
      <c r="DKM50" s="131"/>
      <c r="DKN50" s="131"/>
      <c r="DKO50" s="131"/>
      <c r="DKP50" s="131"/>
      <c r="DKQ50" s="131"/>
      <c r="DKR50" s="131"/>
      <c r="DKS50" s="131"/>
      <c r="DKT50" s="131"/>
      <c r="DKU50" s="131"/>
      <c r="DKV50" s="131"/>
      <c r="DKW50" s="131"/>
      <c r="DKX50" s="131"/>
      <c r="DKY50" s="131"/>
      <c r="DKZ50" s="131"/>
      <c r="DLA50" s="131"/>
      <c r="DLB50" s="131"/>
      <c r="DLC50" s="131"/>
      <c r="DLD50" s="131"/>
      <c r="DLE50" s="131"/>
      <c r="DLF50" s="131"/>
      <c r="DLG50" s="131"/>
      <c r="DLH50" s="131"/>
      <c r="DLI50" s="131"/>
      <c r="DLJ50" s="131"/>
      <c r="DLK50" s="131"/>
      <c r="DLL50" s="131"/>
      <c r="DLM50" s="131"/>
      <c r="DLN50" s="131"/>
      <c r="DLO50" s="131"/>
      <c r="DLP50" s="131"/>
      <c r="DLQ50" s="131"/>
      <c r="DLR50" s="131"/>
      <c r="DLS50" s="131"/>
      <c r="DLT50" s="131"/>
      <c r="DLU50" s="131"/>
      <c r="DLV50" s="131"/>
      <c r="DLW50" s="131"/>
      <c r="DLX50" s="131"/>
      <c r="DLY50" s="131"/>
      <c r="DLZ50" s="131"/>
      <c r="DMA50" s="131"/>
      <c r="DMB50" s="131"/>
      <c r="DMC50" s="131"/>
      <c r="DMD50" s="131"/>
      <c r="DME50" s="131"/>
      <c r="DMF50" s="131"/>
      <c r="DMG50" s="131"/>
      <c r="DMH50" s="131"/>
      <c r="DMI50" s="131"/>
      <c r="DMJ50" s="131"/>
      <c r="DMK50" s="131"/>
      <c r="DML50" s="131"/>
      <c r="DMM50" s="131"/>
      <c r="DMN50" s="131"/>
      <c r="DMO50" s="131"/>
      <c r="DMP50" s="131"/>
      <c r="DMQ50" s="131"/>
      <c r="DMR50" s="131"/>
      <c r="DMS50" s="131"/>
      <c r="DMT50" s="131"/>
      <c r="DMU50" s="131"/>
      <c r="DMV50" s="131"/>
      <c r="DMW50" s="131"/>
      <c r="DMX50" s="131"/>
      <c r="DMY50" s="131"/>
      <c r="DMZ50" s="131"/>
      <c r="DNA50" s="131"/>
      <c r="DNB50" s="131"/>
      <c r="DNC50" s="131"/>
      <c r="DND50" s="131"/>
      <c r="DNE50" s="131"/>
      <c r="DNF50" s="131"/>
      <c r="DNG50" s="131"/>
      <c r="DNH50" s="131"/>
      <c r="DNI50" s="131"/>
      <c r="DNJ50" s="131"/>
      <c r="DNK50" s="131"/>
      <c r="DNL50" s="131"/>
      <c r="DNM50" s="131"/>
      <c r="DNN50" s="131"/>
      <c r="DNO50" s="131"/>
      <c r="DNP50" s="131"/>
      <c r="DNQ50" s="131"/>
      <c r="DNR50" s="131"/>
      <c r="DNS50" s="131"/>
      <c r="DNT50" s="131"/>
      <c r="DNU50" s="131"/>
      <c r="DNV50" s="131"/>
      <c r="DNW50" s="131"/>
      <c r="DNX50" s="131"/>
      <c r="DNY50" s="131"/>
      <c r="DNZ50" s="131"/>
      <c r="DOA50" s="131"/>
      <c r="DOB50" s="131"/>
      <c r="DOC50" s="131"/>
      <c r="DOD50" s="131"/>
      <c r="DOE50" s="131"/>
      <c r="DOF50" s="131"/>
      <c r="DOG50" s="131"/>
      <c r="DOH50" s="131"/>
      <c r="DOI50" s="131"/>
      <c r="DOJ50" s="131"/>
      <c r="DOK50" s="131"/>
      <c r="DOL50" s="131"/>
      <c r="DOM50" s="131"/>
      <c r="DON50" s="131"/>
      <c r="DOO50" s="131"/>
      <c r="DOP50" s="131"/>
      <c r="DOQ50" s="131"/>
      <c r="DOR50" s="131"/>
      <c r="DOS50" s="131"/>
      <c r="DOT50" s="131"/>
      <c r="DOU50" s="131"/>
      <c r="DOV50" s="131"/>
      <c r="DOW50" s="131"/>
      <c r="DOX50" s="131"/>
      <c r="DOY50" s="131"/>
      <c r="DOZ50" s="131"/>
      <c r="DPA50" s="131"/>
      <c r="DPB50" s="131"/>
      <c r="DPC50" s="131"/>
      <c r="DPD50" s="131"/>
      <c r="DPE50" s="131"/>
      <c r="DPF50" s="131"/>
      <c r="DPG50" s="131"/>
      <c r="DPH50" s="131"/>
      <c r="DPI50" s="131"/>
      <c r="DPJ50" s="131"/>
      <c r="DPK50" s="131"/>
      <c r="DPL50" s="131"/>
      <c r="DPM50" s="131"/>
      <c r="DPN50" s="131"/>
      <c r="DPO50" s="131"/>
      <c r="DPP50" s="131"/>
      <c r="DPQ50" s="131"/>
      <c r="DPR50" s="131"/>
      <c r="DPS50" s="131"/>
      <c r="DPT50" s="131"/>
      <c r="DPU50" s="131"/>
      <c r="DPV50" s="131"/>
      <c r="DPW50" s="131"/>
      <c r="DPX50" s="131"/>
      <c r="DPY50" s="131"/>
      <c r="DPZ50" s="131"/>
      <c r="DQA50" s="131"/>
      <c r="DQB50" s="131"/>
      <c r="DQC50" s="131"/>
      <c r="DQD50" s="131"/>
      <c r="DQE50" s="131"/>
      <c r="DQF50" s="131"/>
      <c r="DQG50" s="131"/>
      <c r="DQH50" s="131"/>
      <c r="DQI50" s="131"/>
      <c r="DQJ50" s="131"/>
      <c r="DQK50" s="131"/>
      <c r="DQL50" s="131"/>
      <c r="DQM50" s="131"/>
      <c r="DQN50" s="131"/>
      <c r="DQO50" s="131"/>
      <c r="DQP50" s="131"/>
      <c r="DQQ50" s="131"/>
      <c r="DQR50" s="131"/>
      <c r="DQS50" s="131"/>
      <c r="DQT50" s="131"/>
      <c r="DQU50" s="131"/>
      <c r="DQV50" s="131"/>
      <c r="DQW50" s="131"/>
      <c r="DQX50" s="131"/>
      <c r="DQY50" s="131"/>
      <c r="DQZ50" s="131"/>
      <c r="DRA50" s="131"/>
      <c r="DRB50" s="131"/>
      <c r="DRC50" s="131"/>
      <c r="DRD50" s="131"/>
      <c r="DRE50" s="131"/>
      <c r="DRF50" s="131"/>
      <c r="DRG50" s="131"/>
      <c r="DRH50" s="131"/>
      <c r="DRI50" s="131"/>
      <c r="DRJ50" s="131"/>
      <c r="DRK50" s="131"/>
      <c r="DRL50" s="131"/>
      <c r="DRM50" s="131"/>
      <c r="DRN50" s="131"/>
      <c r="DRO50" s="131"/>
      <c r="DRP50" s="131"/>
      <c r="DRQ50" s="131"/>
      <c r="DRR50" s="131"/>
      <c r="DRS50" s="131"/>
      <c r="DRT50" s="131"/>
      <c r="DRU50" s="131"/>
      <c r="DRV50" s="131"/>
      <c r="DRW50" s="131"/>
      <c r="DRX50" s="131"/>
      <c r="DRY50" s="131"/>
      <c r="DRZ50" s="131"/>
      <c r="DSA50" s="131"/>
      <c r="DSB50" s="131"/>
      <c r="DSC50" s="131"/>
      <c r="DSD50" s="131"/>
      <c r="DSE50" s="131"/>
      <c r="DSF50" s="131"/>
      <c r="DSG50" s="131"/>
      <c r="DSH50" s="131"/>
      <c r="DSI50" s="131"/>
      <c r="DSJ50" s="131"/>
      <c r="DSK50" s="131"/>
      <c r="DSL50" s="131"/>
      <c r="DSM50" s="131"/>
      <c r="DSN50" s="131"/>
      <c r="DSO50" s="131"/>
      <c r="DSP50" s="131"/>
      <c r="DSQ50" s="131"/>
      <c r="DSR50" s="131"/>
      <c r="DSS50" s="131"/>
      <c r="DST50" s="131"/>
      <c r="DSU50" s="131"/>
      <c r="DSV50" s="131"/>
      <c r="DSW50" s="131"/>
      <c r="DSX50" s="131"/>
      <c r="DSY50" s="131"/>
      <c r="DSZ50" s="131"/>
      <c r="DTA50" s="131"/>
      <c r="DTB50" s="131"/>
      <c r="DTC50" s="131"/>
      <c r="DTD50" s="131"/>
      <c r="DTE50" s="131"/>
      <c r="DTF50" s="131"/>
      <c r="DTG50" s="131"/>
      <c r="DTH50" s="131"/>
      <c r="DTI50" s="131"/>
      <c r="DTJ50" s="131"/>
      <c r="DTK50" s="131"/>
      <c r="DTL50" s="131"/>
      <c r="DTM50" s="131"/>
      <c r="DTN50" s="131"/>
      <c r="DTO50" s="131"/>
      <c r="DTP50" s="131"/>
      <c r="DTQ50" s="131"/>
      <c r="DTR50" s="131"/>
      <c r="DTS50" s="131"/>
      <c r="DTT50" s="131"/>
      <c r="DTU50" s="131"/>
      <c r="DTV50" s="131"/>
      <c r="DTW50" s="131"/>
      <c r="DTX50" s="131"/>
      <c r="DTY50" s="131"/>
      <c r="DTZ50" s="131"/>
      <c r="DUA50" s="131"/>
      <c r="DUB50" s="131"/>
      <c r="DUC50" s="131"/>
      <c r="DUD50" s="131"/>
      <c r="DUE50" s="131"/>
      <c r="DUF50" s="131"/>
      <c r="DUG50" s="131"/>
      <c r="DUH50" s="131"/>
      <c r="DUI50" s="131"/>
      <c r="DUJ50" s="131"/>
      <c r="DUK50" s="131"/>
      <c r="DUL50" s="131"/>
      <c r="DUM50" s="131"/>
      <c r="DUN50" s="131"/>
      <c r="DUO50" s="131"/>
      <c r="DUP50" s="131"/>
      <c r="DUQ50" s="131"/>
      <c r="DUR50" s="131"/>
      <c r="DUS50" s="131"/>
      <c r="DUT50" s="131"/>
      <c r="DUU50" s="131"/>
      <c r="DUV50" s="131"/>
      <c r="DUW50" s="131"/>
      <c r="DUX50" s="131"/>
      <c r="DUY50" s="131"/>
      <c r="DUZ50" s="131"/>
      <c r="DVA50" s="131"/>
      <c r="DVB50" s="131"/>
      <c r="DVC50" s="131"/>
      <c r="DVD50" s="131"/>
      <c r="DVE50" s="131"/>
      <c r="DVF50" s="131"/>
      <c r="DVG50" s="131"/>
      <c r="DVH50" s="131"/>
      <c r="DVI50" s="131"/>
      <c r="DVJ50" s="131"/>
      <c r="DVK50" s="131"/>
      <c r="DVL50" s="131"/>
      <c r="DVM50" s="131"/>
      <c r="DVN50" s="131"/>
      <c r="DVO50" s="131"/>
      <c r="DVP50" s="131"/>
      <c r="DVQ50" s="131"/>
      <c r="DVR50" s="131"/>
      <c r="DVS50" s="131"/>
      <c r="DVT50" s="131"/>
      <c r="DVU50" s="131"/>
      <c r="DVV50" s="131"/>
      <c r="DVW50" s="131"/>
      <c r="DVX50" s="131"/>
      <c r="DVY50" s="131"/>
      <c r="DVZ50" s="131"/>
      <c r="DWA50" s="131"/>
      <c r="DWB50" s="131"/>
      <c r="DWC50" s="131"/>
      <c r="DWD50" s="131"/>
      <c r="DWE50" s="131"/>
      <c r="DWF50" s="131"/>
      <c r="DWG50" s="131"/>
      <c r="DWH50" s="131"/>
      <c r="DWI50" s="131"/>
      <c r="DWJ50" s="131"/>
      <c r="DWK50" s="131"/>
      <c r="DWL50" s="131"/>
      <c r="DWM50" s="131"/>
      <c r="DWN50" s="131"/>
      <c r="DWO50" s="131"/>
      <c r="DWP50" s="131"/>
      <c r="DWQ50" s="131"/>
      <c r="DWR50" s="131"/>
      <c r="DWS50" s="131"/>
      <c r="DWT50" s="131"/>
      <c r="DWU50" s="131"/>
      <c r="DWV50" s="131"/>
      <c r="DWW50" s="131"/>
      <c r="DWX50" s="131"/>
      <c r="DWY50" s="131"/>
      <c r="DWZ50" s="131"/>
      <c r="DXA50" s="131"/>
      <c r="DXB50" s="131"/>
      <c r="DXC50" s="131"/>
      <c r="DXD50" s="131"/>
      <c r="DXE50" s="131"/>
      <c r="DXF50" s="131"/>
      <c r="DXG50" s="131"/>
      <c r="DXH50" s="131"/>
      <c r="DXI50" s="131"/>
      <c r="DXJ50" s="131"/>
      <c r="DXK50" s="131"/>
      <c r="DXL50" s="131"/>
      <c r="DXM50" s="131"/>
      <c r="DXN50" s="131"/>
      <c r="DXO50" s="131"/>
      <c r="DXP50" s="131"/>
      <c r="DXQ50" s="131"/>
      <c r="DXR50" s="131"/>
      <c r="DXS50" s="131"/>
      <c r="DXT50" s="131"/>
      <c r="DXU50" s="131"/>
      <c r="DXV50" s="131"/>
      <c r="DXW50" s="131"/>
      <c r="DXX50" s="131"/>
      <c r="DXY50" s="131"/>
      <c r="DXZ50" s="131"/>
      <c r="DYA50" s="131"/>
      <c r="DYB50" s="131"/>
      <c r="DYC50" s="131"/>
      <c r="DYD50" s="131"/>
      <c r="DYE50" s="131"/>
      <c r="DYF50" s="131"/>
      <c r="DYG50" s="131"/>
      <c r="DYH50" s="131"/>
      <c r="DYI50" s="131"/>
      <c r="DYJ50" s="131"/>
      <c r="DYK50" s="131"/>
      <c r="DYL50" s="131"/>
      <c r="DYM50" s="131"/>
      <c r="DYN50" s="131"/>
      <c r="DYO50" s="131"/>
      <c r="DYP50" s="131"/>
      <c r="DYQ50" s="131"/>
      <c r="DYR50" s="131"/>
      <c r="DYS50" s="131"/>
      <c r="DYT50" s="131"/>
      <c r="DYU50" s="131"/>
      <c r="DYV50" s="131"/>
      <c r="DYW50" s="131"/>
      <c r="DYX50" s="131"/>
      <c r="DYY50" s="131"/>
      <c r="DYZ50" s="131"/>
      <c r="DZA50" s="131"/>
      <c r="DZB50" s="131"/>
      <c r="DZC50" s="131"/>
      <c r="DZD50" s="131"/>
      <c r="DZE50" s="131"/>
      <c r="DZF50" s="131"/>
      <c r="DZG50" s="131"/>
      <c r="DZH50" s="131"/>
      <c r="DZI50" s="131"/>
      <c r="DZJ50" s="131"/>
      <c r="DZK50" s="131"/>
      <c r="DZL50" s="131"/>
      <c r="DZM50" s="131"/>
      <c r="DZN50" s="131"/>
      <c r="DZO50" s="131"/>
      <c r="DZP50" s="131"/>
      <c r="DZQ50" s="131"/>
      <c r="DZR50" s="131"/>
      <c r="DZS50" s="131"/>
      <c r="DZT50" s="131"/>
      <c r="DZU50" s="131"/>
      <c r="DZV50" s="131"/>
      <c r="DZW50" s="131"/>
      <c r="DZX50" s="131"/>
      <c r="DZY50" s="131"/>
      <c r="DZZ50" s="131"/>
      <c r="EAA50" s="131"/>
      <c r="EAB50" s="131"/>
      <c r="EAC50" s="131"/>
      <c r="EAD50" s="131"/>
      <c r="EAE50" s="131"/>
      <c r="EAF50" s="131"/>
      <c r="EAG50" s="131"/>
      <c r="EAH50" s="131"/>
      <c r="EAI50" s="131"/>
      <c r="EAJ50" s="131"/>
      <c r="EAK50" s="131"/>
      <c r="EAL50" s="131"/>
      <c r="EAM50" s="131"/>
      <c r="EAN50" s="131"/>
      <c r="EAO50" s="131"/>
      <c r="EAP50" s="131"/>
      <c r="EAQ50" s="131"/>
      <c r="EAR50" s="131"/>
      <c r="EAS50" s="131"/>
      <c r="EAT50" s="131"/>
      <c r="EAU50" s="131"/>
      <c r="EAV50" s="131"/>
      <c r="EAW50" s="131"/>
      <c r="EAX50" s="131"/>
      <c r="EAY50" s="131"/>
      <c r="EAZ50" s="131"/>
      <c r="EBA50" s="131"/>
      <c r="EBB50" s="131"/>
      <c r="EBC50" s="131"/>
      <c r="EBD50" s="131"/>
      <c r="EBE50" s="131"/>
      <c r="EBF50" s="131"/>
      <c r="EBG50" s="131"/>
      <c r="EBH50" s="131"/>
      <c r="EBI50" s="131"/>
      <c r="EBJ50" s="131"/>
      <c r="EBK50" s="131"/>
      <c r="EBL50" s="131"/>
      <c r="EBM50" s="131"/>
      <c r="EBN50" s="131"/>
      <c r="EBO50" s="131"/>
      <c r="EBP50" s="131"/>
      <c r="EBQ50" s="131"/>
      <c r="EBR50" s="131"/>
      <c r="EBS50" s="131"/>
      <c r="EBT50" s="131"/>
      <c r="EBU50" s="131"/>
      <c r="EBV50" s="131"/>
      <c r="EBW50" s="131"/>
      <c r="EBX50" s="131"/>
      <c r="EBY50" s="131"/>
      <c r="EBZ50" s="131"/>
      <c r="ECA50" s="131"/>
      <c r="ECB50" s="131"/>
      <c r="ECC50" s="131"/>
      <c r="ECD50" s="131"/>
      <c r="ECE50" s="131"/>
      <c r="ECF50" s="131"/>
      <c r="ECG50" s="131"/>
      <c r="ECH50" s="131"/>
      <c r="ECI50" s="131"/>
      <c r="ECJ50" s="131"/>
      <c r="ECK50" s="131"/>
      <c r="ECL50" s="131"/>
      <c r="ECM50" s="131"/>
      <c r="ECN50" s="131"/>
      <c r="ECO50" s="131"/>
      <c r="ECP50" s="131"/>
      <c r="ECQ50" s="131"/>
      <c r="ECR50" s="131"/>
      <c r="ECS50" s="131"/>
      <c r="ECT50" s="131"/>
      <c r="ECU50" s="131"/>
      <c r="ECV50" s="131"/>
      <c r="ECW50" s="131"/>
      <c r="ECX50" s="131"/>
      <c r="ECY50" s="131"/>
      <c r="ECZ50" s="131"/>
      <c r="EDA50" s="131"/>
      <c r="EDB50" s="131"/>
      <c r="EDC50" s="131"/>
      <c r="EDD50" s="131"/>
      <c r="EDE50" s="131"/>
      <c r="EDF50" s="131"/>
      <c r="EDG50" s="131"/>
      <c r="EDH50" s="131"/>
      <c r="EDI50" s="131"/>
      <c r="EDJ50" s="131"/>
      <c r="EDK50" s="131"/>
      <c r="EDL50" s="131"/>
      <c r="EDM50" s="131"/>
      <c r="EDN50" s="131"/>
      <c r="EDO50" s="131"/>
      <c r="EDP50" s="131"/>
      <c r="EDQ50" s="131"/>
      <c r="EDR50" s="131"/>
      <c r="EDS50" s="131"/>
      <c r="EDT50" s="131"/>
      <c r="EDU50" s="131"/>
      <c r="EDV50" s="131"/>
      <c r="EDW50" s="131"/>
      <c r="EDX50" s="131"/>
      <c r="EDY50" s="131"/>
      <c r="EDZ50" s="131"/>
      <c r="EEA50" s="131"/>
      <c r="EEB50" s="131"/>
      <c r="EEC50" s="131"/>
      <c r="EED50" s="131"/>
      <c r="EEE50" s="131"/>
      <c r="EEF50" s="131"/>
      <c r="EEG50" s="131"/>
      <c r="EEH50" s="131"/>
      <c r="EEI50" s="131"/>
      <c r="EEJ50" s="131"/>
      <c r="EEK50" s="131"/>
      <c r="EEL50" s="131"/>
      <c r="EEM50" s="131"/>
      <c r="EEN50" s="131"/>
      <c r="EEO50" s="131"/>
      <c r="EEP50" s="131"/>
      <c r="EEQ50" s="131"/>
      <c r="EER50" s="131"/>
      <c r="EES50" s="131"/>
      <c r="EET50" s="131"/>
      <c r="EEU50" s="131"/>
      <c r="EEV50" s="131"/>
      <c r="EEW50" s="131"/>
      <c r="EEX50" s="131"/>
      <c r="EEY50" s="131"/>
      <c r="EEZ50" s="131"/>
      <c r="EFA50" s="131"/>
      <c r="EFB50" s="131"/>
      <c r="EFC50" s="131"/>
      <c r="EFD50" s="131"/>
      <c r="EFE50" s="131"/>
      <c r="EFF50" s="131"/>
      <c r="EFG50" s="131"/>
      <c r="EFH50" s="131"/>
      <c r="EFI50" s="131"/>
      <c r="EFJ50" s="131"/>
      <c r="EFK50" s="131"/>
      <c r="EFL50" s="131"/>
      <c r="EFM50" s="131"/>
      <c r="EFN50" s="131"/>
      <c r="EFO50" s="131"/>
      <c r="EFP50" s="131"/>
      <c r="EFQ50" s="131"/>
      <c r="EFR50" s="131"/>
      <c r="EFS50" s="131"/>
      <c r="EFT50" s="131"/>
      <c r="EFU50" s="131"/>
      <c r="EFV50" s="131"/>
      <c r="EFW50" s="131"/>
      <c r="EFX50" s="131"/>
      <c r="EFY50" s="131"/>
      <c r="EFZ50" s="131"/>
      <c r="EGA50" s="131"/>
      <c r="EGB50" s="131"/>
      <c r="EGC50" s="131"/>
      <c r="EGD50" s="131"/>
      <c r="EGE50" s="131"/>
      <c r="EGF50" s="131"/>
      <c r="EGG50" s="131"/>
      <c r="EGH50" s="131"/>
      <c r="EGI50" s="131"/>
      <c r="EGJ50" s="131"/>
      <c r="EGK50" s="131"/>
      <c r="EGL50" s="131"/>
      <c r="EGM50" s="131"/>
      <c r="EGN50" s="131"/>
      <c r="EGO50" s="131"/>
      <c r="EGP50" s="131"/>
      <c r="EGQ50" s="131"/>
      <c r="EGR50" s="131"/>
      <c r="EGS50" s="131"/>
      <c r="EGT50" s="131"/>
      <c r="EGU50" s="131"/>
      <c r="EGV50" s="131"/>
      <c r="EGW50" s="131"/>
      <c r="EGX50" s="131"/>
      <c r="EGY50" s="131"/>
      <c r="EGZ50" s="131"/>
      <c r="EHA50" s="131"/>
      <c r="EHB50" s="131"/>
      <c r="EHC50" s="131"/>
      <c r="EHD50" s="131"/>
      <c r="EHE50" s="131"/>
      <c r="EHF50" s="131"/>
      <c r="EHG50" s="131"/>
      <c r="EHH50" s="131"/>
      <c r="EHI50" s="131"/>
      <c r="EHJ50" s="131"/>
      <c r="EHK50" s="131"/>
      <c r="EHL50" s="131"/>
      <c r="EHM50" s="131"/>
      <c r="EHN50" s="131"/>
      <c r="EHO50" s="131"/>
      <c r="EHP50" s="131"/>
      <c r="EHQ50" s="131"/>
      <c r="EHR50" s="131"/>
      <c r="EHS50" s="131"/>
      <c r="EHT50" s="131"/>
      <c r="EHU50" s="131"/>
      <c r="EHV50" s="131"/>
      <c r="EHW50" s="131"/>
      <c r="EHX50" s="131"/>
      <c r="EHY50" s="131"/>
      <c r="EHZ50" s="131"/>
      <c r="EIA50" s="131"/>
      <c r="EIB50" s="131"/>
      <c r="EIC50" s="131"/>
      <c r="EID50" s="131"/>
      <c r="EIE50" s="131"/>
      <c r="EIF50" s="131"/>
      <c r="EIG50" s="131"/>
      <c r="EIH50" s="131"/>
      <c r="EII50" s="131"/>
      <c r="EIJ50" s="131"/>
      <c r="EIK50" s="131"/>
      <c r="EIL50" s="131"/>
      <c r="EIM50" s="131"/>
      <c r="EIN50" s="131"/>
      <c r="EIO50" s="131"/>
      <c r="EIP50" s="131"/>
      <c r="EIQ50" s="131"/>
      <c r="EIR50" s="131"/>
      <c r="EIS50" s="131"/>
      <c r="EIT50" s="131"/>
      <c r="EIU50" s="131"/>
      <c r="EIV50" s="131"/>
      <c r="EIW50" s="131"/>
      <c r="EIX50" s="131"/>
      <c r="EIY50" s="131"/>
      <c r="EIZ50" s="131"/>
      <c r="EJA50" s="131"/>
      <c r="EJB50" s="131"/>
      <c r="EJC50" s="131"/>
      <c r="EJD50" s="131"/>
      <c r="EJE50" s="131"/>
      <c r="EJF50" s="131"/>
      <c r="EJG50" s="131"/>
      <c r="EJH50" s="131"/>
      <c r="EJI50" s="131"/>
      <c r="EJJ50" s="131"/>
      <c r="EJK50" s="131"/>
      <c r="EJL50" s="131"/>
      <c r="EJM50" s="131"/>
      <c r="EJN50" s="131"/>
      <c r="EJO50" s="131"/>
      <c r="EJP50" s="131"/>
      <c r="EJQ50" s="131"/>
      <c r="EJR50" s="131"/>
      <c r="EJS50" s="131"/>
      <c r="EJT50" s="131"/>
      <c r="EJU50" s="131"/>
      <c r="EJV50" s="131"/>
      <c r="EJW50" s="131"/>
      <c r="EJX50" s="131"/>
      <c r="EJY50" s="131"/>
      <c r="EJZ50" s="131"/>
      <c r="EKA50" s="131"/>
      <c r="EKB50" s="131"/>
      <c r="EKC50" s="131"/>
      <c r="EKD50" s="131"/>
      <c r="EKE50" s="131"/>
      <c r="EKF50" s="131"/>
      <c r="EKG50" s="131"/>
      <c r="EKH50" s="131"/>
      <c r="EKI50" s="131"/>
      <c r="EKJ50" s="131"/>
      <c r="EKK50" s="131"/>
      <c r="EKL50" s="131"/>
      <c r="EKM50" s="131"/>
      <c r="EKN50" s="131"/>
      <c r="EKO50" s="131"/>
      <c r="EKP50" s="131"/>
      <c r="EKQ50" s="131"/>
      <c r="EKR50" s="131"/>
      <c r="EKS50" s="131"/>
      <c r="EKT50" s="131"/>
      <c r="EKU50" s="131"/>
      <c r="EKV50" s="131"/>
      <c r="EKW50" s="131"/>
      <c r="EKX50" s="131"/>
      <c r="EKY50" s="131"/>
      <c r="EKZ50" s="131"/>
      <c r="ELA50" s="131"/>
      <c r="ELB50" s="131"/>
      <c r="ELC50" s="131"/>
      <c r="ELD50" s="131"/>
      <c r="ELE50" s="131"/>
      <c r="ELF50" s="131"/>
      <c r="ELG50" s="131"/>
      <c r="ELH50" s="131"/>
      <c r="ELI50" s="131"/>
      <c r="ELJ50" s="131"/>
      <c r="ELK50" s="131"/>
      <c r="ELL50" s="131"/>
      <c r="ELM50" s="131"/>
      <c r="ELN50" s="131"/>
      <c r="ELO50" s="131"/>
      <c r="ELP50" s="131"/>
      <c r="ELQ50" s="131"/>
      <c r="ELR50" s="131"/>
      <c r="ELS50" s="131"/>
      <c r="ELT50" s="131"/>
      <c r="ELU50" s="131"/>
      <c r="ELV50" s="131"/>
      <c r="ELW50" s="131"/>
      <c r="ELX50" s="131"/>
      <c r="ELY50" s="131"/>
      <c r="ELZ50" s="131"/>
      <c r="EMA50" s="131"/>
      <c r="EMB50" s="131"/>
      <c r="EMC50" s="131"/>
      <c r="EMD50" s="131"/>
      <c r="EME50" s="131"/>
      <c r="EMF50" s="131"/>
      <c r="EMG50" s="131"/>
      <c r="EMH50" s="131"/>
      <c r="EMI50" s="131"/>
      <c r="EMJ50" s="131"/>
      <c r="EMK50" s="131"/>
      <c r="EML50" s="131"/>
      <c r="EMM50" s="131"/>
      <c r="EMN50" s="131"/>
      <c r="EMO50" s="131"/>
      <c r="EMP50" s="131"/>
      <c r="EMQ50" s="131"/>
      <c r="EMR50" s="131"/>
      <c r="EMS50" s="131"/>
      <c r="EMT50" s="131"/>
      <c r="EMU50" s="131"/>
      <c r="EMV50" s="131"/>
      <c r="EMW50" s="131"/>
      <c r="EMX50" s="131"/>
      <c r="EMY50" s="131"/>
      <c r="EMZ50" s="131"/>
      <c r="ENA50" s="131"/>
      <c r="ENB50" s="131"/>
      <c r="ENC50" s="131"/>
      <c r="END50" s="131"/>
      <c r="ENE50" s="131"/>
      <c r="ENF50" s="131"/>
      <c r="ENG50" s="131"/>
      <c r="ENH50" s="131"/>
      <c r="ENI50" s="131"/>
      <c r="ENJ50" s="131"/>
      <c r="ENK50" s="131"/>
      <c r="ENL50" s="131"/>
      <c r="ENM50" s="131"/>
      <c r="ENN50" s="131"/>
      <c r="ENO50" s="131"/>
      <c r="ENP50" s="131"/>
      <c r="ENQ50" s="131"/>
      <c r="ENR50" s="131"/>
      <c r="ENS50" s="131"/>
      <c r="ENT50" s="131"/>
      <c r="ENU50" s="131"/>
      <c r="ENV50" s="131"/>
      <c r="ENW50" s="131"/>
      <c r="ENX50" s="131"/>
      <c r="ENY50" s="131"/>
      <c r="ENZ50" s="131"/>
      <c r="EOA50" s="131"/>
      <c r="EOB50" s="131"/>
      <c r="EOC50" s="131"/>
      <c r="EOD50" s="131"/>
      <c r="EOE50" s="131"/>
      <c r="EOF50" s="131"/>
      <c r="EOG50" s="131"/>
      <c r="EOH50" s="131"/>
      <c r="EOI50" s="131"/>
      <c r="EOJ50" s="131"/>
      <c r="EOK50" s="131"/>
      <c r="EOL50" s="131"/>
      <c r="EOM50" s="131"/>
      <c r="EON50" s="131"/>
      <c r="EOO50" s="131"/>
      <c r="EOP50" s="131"/>
      <c r="EOQ50" s="131"/>
      <c r="EOR50" s="131"/>
      <c r="EOS50" s="131"/>
      <c r="EOT50" s="131"/>
      <c r="EOU50" s="131"/>
      <c r="EOV50" s="131"/>
      <c r="EOW50" s="131"/>
      <c r="EOX50" s="131"/>
      <c r="EOY50" s="131"/>
      <c r="EOZ50" s="131"/>
      <c r="EPA50" s="131"/>
      <c r="EPB50" s="131"/>
      <c r="EPC50" s="131"/>
      <c r="EPD50" s="131"/>
      <c r="EPE50" s="131"/>
      <c r="EPF50" s="131"/>
      <c r="EPG50" s="131"/>
      <c r="EPH50" s="131"/>
      <c r="EPI50" s="131"/>
      <c r="EPJ50" s="131"/>
      <c r="EPK50" s="131"/>
      <c r="EPL50" s="131"/>
      <c r="EPM50" s="131"/>
      <c r="EPN50" s="131"/>
      <c r="EPO50" s="131"/>
      <c r="EPP50" s="131"/>
      <c r="EPQ50" s="131"/>
      <c r="EPR50" s="131"/>
      <c r="EPS50" s="131"/>
      <c r="EPT50" s="131"/>
      <c r="EPU50" s="131"/>
      <c r="EPV50" s="131"/>
      <c r="EPW50" s="131"/>
      <c r="EPX50" s="131"/>
      <c r="EPY50" s="131"/>
      <c r="EPZ50" s="131"/>
      <c r="EQA50" s="131"/>
      <c r="EQB50" s="131"/>
      <c r="EQC50" s="131"/>
      <c r="EQD50" s="131"/>
      <c r="EQE50" s="131"/>
      <c r="EQF50" s="131"/>
      <c r="EQG50" s="131"/>
      <c r="EQH50" s="131"/>
      <c r="EQI50" s="131"/>
      <c r="EQJ50" s="131"/>
      <c r="EQK50" s="131"/>
      <c r="EQL50" s="131"/>
      <c r="EQM50" s="131"/>
      <c r="EQN50" s="131"/>
      <c r="EQO50" s="131"/>
      <c r="EQP50" s="131"/>
      <c r="EQQ50" s="131"/>
      <c r="EQR50" s="131"/>
      <c r="EQS50" s="131"/>
      <c r="EQT50" s="131"/>
      <c r="EQU50" s="131"/>
      <c r="EQV50" s="131"/>
      <c r="EQW50" s="131"/>
      <c r="EQX50" s="131"/>
      <c r="EQY50" s="131"/>
      <c r="EQZ50" s="131"/>
      <c r="ERA50" s="131"/>
      <c r="ERB50" s="131"/>
      <c r="ERC50" s="131"/>
      <c r="ERD50" s="131"/>
      <c r="ERE50" s="131"/>
      <c r="ERF50" s="131"/>
      <c r="ERG50" s="131"/>
      <c r="ERH50" s="131"/>
      <c r="ERI50" s="131"/>
      <c r="ERJ50" s="131"/>
      <c r="ERK50" s="131"/>
      <c r="ERL50" s="131"/>
      <c r="ERM50" s="131"/>
      <c r="ERN50" s="131"/>
      <c r="ERO50" s="131"/>
      <c r="ERP50" s="131"/>
      <c r="ERQ50" s="131"/>
      <c r="ERR50" s="131"/>
      <c r="ERS50" s="131"/>
      <c r="ERT50" s="131"/>
      <c r="ERU50" s="131"/>
      <c r="ERV50" s="131"/>
      <c r="ERW50" s="131"/>
      <c r="ERX50" s="131"/>
      <c r="ERY50" s="131"/>
      <c r="ERZ50" s="131"/>
      <c r="ESA50" s="131"/>
      <c r="ESB50" s="131"/>
      <c r="ESC50" s="131"/>
      <c r="ESD50" s="131"/>
      <c r="ESE50" s="131"/>
      <c r="ESF50" s="131"/>
      <c r="ESG50" s="131"/>
      <c r="ESH50" s="131"/>
      <c r="ESI50" s="131"/>
      <c r="ESJ50" s="131"/>
      <c r="ESK50" s="131"/>
      <c r="ESL50" s="131"/>
      <c r="ESM50" s="131"/>
      <c r="ESN50" s="131"/>
      <c r="ESO50" s="131"/>
      <c r="ESP50" s="131"/>
      <c r="ESQ50" s="131"/>
      <c r="ESR50" s="131"/>
      <c r="ESS50" s="131"/>
      <c r="EST50" s="131"/>
      <c r="ESU50" s="131"/>
      <c r="ESV50" s="131"/>
      <c r="ESW50" s="131"/>
      <c r="ESX50" s="131"/>
      <c r="ESY50" s="131"/>
      <c r="ESZ50" s="131"/>
      <c r="ETA50" s="131"/>
      <c r="ETB50" s="131"/>
      <c r="ETC50" s="131"/>
      <c r="ETD50" s="131"/>
      <c r="ETE50" s="131"/>
      <c r="ETF50" s="131"/>
      <c r="ETG50" s="131"/>
      <c r="ETH50" s="131"/>
      <c r="ETI50" s="131"/>
      <c r="ETJ50" s="131"/>
      <c r="ETK50" s="131"/>
      <c r="ETL50" s="131"/>
      <c r="ETM50" s="131"/>
      <c r="ETN50" s="131"/>
      <c r="ETO50" s="131"/>
      <c r="ETP50" s="131"/>
      <c r="ETQ50" s="131"/>
      <c r="ETR50" s="131"/>
      <c r="ETS50" s="131"/>
      <c r="ETT50" s="131"/>
      <c r="ETU50" s="131"/>
      <c r="ETV50" s="131"/>
      <c r="ETW50" s="131"/>
      <c r="ETX50" s="131"/>
      <c r="ETY50" s="131"/>
      <c r="ETZ50" s="131"/>
      <c r="EUA50" s="131"/>
      <c r="EUB50" s="131"/>
      <c r="EUC50" s="131"/>
      <c r="EUD50" s="131"/>
      <c r="EUE50" s="131"/>
      <c r="EUF50" s="131"/>
      <c r="EUG50" s="131"/>
      <c r="EUH50" s="131"/>
      <c r="EUI50" s="131"/>
      <c r="EUJ50" s="131"/>
      <c r="EUK50" s="131"/>
      <c r="EUL50" s="131"/>
      <c r="EUM50" s="131"/>
      <c r="EUN50" s="131"/>
      <c r="EUO50" s="131"/>
      <c r="EUP50" s="131"/>
      <c r="EUQ50" s="131"/>
      <c r="EUR50" s="131"/>
      <c r="EUS50" s="131"/>
      <c r="EUT50" s="131"/>
      <c r="EUU50" s="131"/>
      <c r="EUV50" s="131"/>
      <c r="EUW50" s="131"/>
      <c r="EUX50" s="131"/>
      <c r="EUY50" s="131"/>
      <c r="EUZ50" s="131"/>
      <c r="EVA50" s="131"/>
      <c r="EVB50" s="131"/>
      <c r="EVC50" s="131"/>
      <c r="EVD50" s="131"/>
      <c r="EVE50" s="131"/>
      <c r="EVF50" s="131"/>
      <c r="EVG50" s="131"/>
      <c r="EVH50" s="131"/>
      <c r="EVI50" s="131"/>
      <c r="EVJ50" s="131"/>
      <c r="EVK50" s="131"/>
      <c r="EVL50" s="131"/>
      <c r="EVM50" s="131"/>
      <c r="EVN50" s="131"/>
      <c r="EVO50" s="131"/>
      <c r="EVP50" s="131"/>
      <c r="EVQ50" s="131"/>
      <c r="EVR50" s="131"/>
      <c r="EVS50" s="131"/>
      <c r="EVT50" s="131"/>
      <c r="EVU50" s="131"/>
      <c r="EVV50" s="131"/>
      <c r="EVW50" s="131"/>
      <c r="EVX50" s="131"/>
      <c r="EVY50" s="131"/>
      <c r="EVZ50" s="131"/>
      <c r="EWA50" s="131"/>
      <c r="EWB50" s="131"/>
      <c r="EWC50" s="131"/>
      <c r="EWD50" s="131"/>
      <c r="EWE50" s="131"/>
      <c r="EWF50" s="131"/>
      <c r="EWG50" s="131"/>
      <c r="EWH50" s="131"/>
      <c r="EWI50" s="131"/>
      <c r="EWJ50" s="131"/>
      <c r="EWK50" s="131"/>
      <c r="EWL50" s="131"/>
      <c r="EWM50" s="131"/>
      <c r="EWN50" s="131"/>
      <c r="EWO50" s="131"/>
      <c r="EWP50" s="131"/>
      <c r="EWQ50" s="131"/>
      <c r="EWR50" s="131"/>
      <c r="EWS50" s="131"/>
      <c r="EWT50" s="131"/>
      <c r="EWU50" s="131"/>
      <c r="EWV50" s="131"/>
      <c r="EWW50" s="131"/>
      <c r="EWX50" s="131"/>
      <c r="EWY50" s="131"/>
      <c r="EWZ50" s="131"/>
      <c r="EXA50" s="131"/>
      <c r="EXB50" s="131"/>
      <c r="EXC50" s="131"/>
      <c r="EXD50" s="131"/>
      <c r="EXE50" s="131"/>
      <c r="EXF50" s="131"/>
      <c r="EXG50" s="131"/>
      <c r="EXH50" s="131"/>
      <c r="EXI50" s="131"/>
      <c r="EXJ50" s="131"/>
      <c r="EXK50" s="131"/>
      <c r="EXL50" s="131"/>
      <c r="EXM50" s="131"/>
      <c r="EXN50" s="131"/>
      <c r="EXO50" s="131"/>
      <c r="EXP50" s="131"/>
      <c r="EXQ50" s="131"/>
      <c r="EXR50" s="131"/>
      <c r="EXS50" s="131"/>
      <c r="EXT50" s="131"/>
      <c r="EXU50" s="131"/>
      <c r="EXV50" s="131"/>
      <c r="EXW50" s="131"/>
      <c r="EXX50" s="131"/>
      <c r="EXY50" s="131"/>
      <c r="EXZ50" s="131"/>
      <c r="EYA50" s="131"/>
      <c r="EYB50" s="131"/>
      <c r="EYC50" s="131"/>
      <c r="EYD50" s="131"/>
      <c r="EYE50" s="131"/>
      <c r="EYF50" s="131"/>
      <c r="EYG50" s="131"/>
      <c r="EYH50" s="131"/>
      <c r="EYI50" s="131"/>
      <c r="EYJ50" s="131"/>
      <c r="EYK50" s="131"/>
      <c r="EYL50" s="131"/>
      <c r="EYM50" s="131"/>
      <c r="EYN50" s="131"/>
      <c r="EYO50" s="131"/>
      <c r="EYP50" s="131"/>
      <c r="EYQ50" s="131"/>
      <c r="EYR50" s="131"/>
      <c r="EYS50" s="131"/>
      <c r="EYT50" s="131"/>
      <c r="EYU50" s="131"/>
      <c r="EYV50" s="131"/>
      <c r="EYW50" s="131"/>
      <c r="EYX50" s="131"/>
      <c r="EYY50" s="131"/>
      <c r="EYZ50" s="131"/>
      <c r="EZA50" s="131"/>
      <c r="EZB50" s="131"/>
      <c r="EZC50" s="131"/>
      <c r="EZD50" s="131"/>
      <c r="EZE50" s="131"/>
      <c r="EZF50" s="131"/>
      <c r="EZG50" s="131"/>
      <c r="EZH50" s="131"/>
      <c r="EZI50" s="131"/>
      <c r="EZJ50" s="131"/>
      <c r="EZK50" s="131"/>
      <c r="EZL50" s="131"/>
      <c r="EZM50" s="131"/>
      <c r="EZN50" s="131"/>
      <c r="EZO50" s="131"/>
      <c r="EZP50" s="131"/>
      <c r="EZQ50" s="131"/>
      <c r="EZR50" s="131"/>
      <c r="EZS50" s="131"/>
      <c r="EZT50" s="131"/>
      <c r="EZU50" s="131"/>
      <c r="EZV50" s="131"/>
      <c r="EZW50" s="131"/>
      <c r="EZX50" s="131"/>
      <c r="EZY50" s="131"/>
      <c r="EZZ50" s="131"/>
      <c r="FAA50" s="131"/>
      <c r="FAB50" s="131"/>
      <c r="FAC50" s="131"/>
      <c r="FAD50" s="131"/>
      <c r="FAE50" s="131"/>
      <c r="FAF50" s="131"/>
      <c r="FAG50" s="131"/>
      <c r="FAH50" s="131"/>
      <c r="FAI50" s="131"/>
      <c r="FAJ50" s="131"/>
      <c r="FAK50" s="131"/>
      <c r="FAL50" s="131"/>
      <c r="FAM50" s="131"/>
      <c r="FAN50" s="131"/>
      <c r="FAO50" s="131"/>
      <c r="FAP50" s="131"/>
      <c r="FAQ50" s="131"/>
      <c r="FAR50" s="131"/>
      <c r="FAS50" s="131"/>
      <c r="FAT50" s="131"/>
      <c r="FAU50" s="131"/>
      <c r="FAV50" s="131"/>
      <c r="FAW50" s="131"/>
      <c r="FAX50" s="131"/>
      <c r="FAY50" s="131"/>
      <c r="FAZ50" s="131"/>
      <c r="FBA50" s="131"/>
      <c r="FBB50" s="131"/>
      <c r="FBC50" s="131"/>
      <c r="FBD50" s="131"/>
      <c r="FBE50" s="131"/>
      <c r="FBF50" s="131"/>
      <c r="FBG50" s="131"/>
      <c r="FBH50" s="131"/>
      <c r="FBI50" s="131"/>
      <c r="FBJ50" s="131"/>
      <c r="FBK50" s="131"/>
      <c r="FBL50" s="131"/>
      <c r="FBM50" s="131"/>
      <c r="FBN50" s="131"/>
      <c r="FBO50" s="131"/>
      <c r="FBP50" s="131"/>
      <c r="FBQ50" s="131"/>
      <c r="FBR50" s="131"/>
      <c r="FBS50" s="131"/>
      <c r="FBT50" s="131"/>
      <c r="FBU50" s="131"/>
      <c r="FBV50" s="131"/>
      <c r="FBW50" s="131"/>
      <c r="FBX50" s="131"/>
      <c r="FBY50" s="131"/>
      <c r="FBZ50" s="131"/>
      <c r="FCA50" s="131"/>
      <c r="FCB50" s="131"/>
      <c r="FCC50" s="131"/>
      <c r="FCD50" s="131"/>
      <c r="FCE50" s="131"/>
      <c r="FCF50" s="131"/>
      <c r="FCG50" s="131"/>
      <c r="FCH50" s="131"/>
      <c r="FCI50" s="131"/>
      <c r="FCJ50" s="131"/>
      <c r="FCK50" s="131"/>
      <c r="FCL50" s="131"/>
      <c r="FCM50" s="131"/>
      <c r="FCN50" s="131"/>
      <c r="FCO50" s="131"/>
      <c r="FCP50" s="131"/>
      <c r="FCQ50" s="131"/>
      <c r="FCR50" s="131"/>
      <c r="FCS50" s="131"/>
      <c r="FCT50" s="131"/>
      <c r="FCU50" s="131"/>
      <c r="FCV50" s="131"/>
      <c r="FCW50" s="131"/>
      <c r="FCX50" s="131"/>
      <c r="FCY50" s="131"/>
      <c r="FCZ50" s="131"/>
      <c r="FDA50" s="131"/>
      <c r="FDB50" s="131"/>
      <c r="FDC50" s="131"/>
      <c r="FDD50" s="131"/>
      <c r="FDE50" s="131"/>
      <c r="FDF50" s="131"/>
      <c r="FDG50" s="131"/>
      <c r="FDH50" s="131"/>
      <c r="FDI50" s="131"/>
      <c r="FDJ50" s="131"/>
      <c r="FDK50" s="131"/>
      <c r="FDL50" s="131"/>
      <c r="FDM50" s="131"/>
      <c r="FDN50" s="131"/>
      <c r="FDO50" s="131"/>
      <c r="FDP50" s="131"/>
      <c r="FDQ50" s="131"/>
      <c r="FDR50" s="131"/>
      <c r="FDS50" s="131"/>
      <c r="FDT50" s="131"/>
      <c r="FDU50" s="131"/>
      <c r="FDV50" s="131"/>
      <c r="FDW50" s="131"/>
      <c r="FDX50" s="131"/>
      <c r="FDY50" s="131"/>
      <c r="FDZ50" s="131"/>
      <c r="FEA50" s="131"/>
      <c r="FEB50" s="131"/>
      <c r="FEC50" s="131"/>
      <c r="FED50" s="131"/>
      <c r="FEE50" s="131"/>
      <c r="FEF50" s="131"/>
      <c r="FEG50" s="131"/>
      <c r="FEH50" s="131"/>
      <c r="FEI50" s="131"/>
      <c r="FEJ50" s="131"/>
      <c r="FEK50" s="131"/>
      <c r="FEL50" s="131"/>
      <c r="FEM50" s="131"/>
      <c r="FEN50" s="131"/>
      <c r="FEO50" s="131"/>
      <c r="FEP50" s="131"/>
      <c r="FEQ50" s="131"/>
      <c r="FER50" s="131"/>
      <c r="FES50" s="131"/>
      <c r="FET50" s="131"/>
      <c r="FEU50" s="131"/>
      <c r="FEV50" s="131"/>
      <c r="FEW50" s="131"/>
      <c r="FEX50" s="131"/>
      <c r="FEY50" s="131"/>
      <c r="FEZ50" s="131"/>
      <c r="FFA50" s="131"/>
      <c r="FFB50" s="131"/>
      <c r="FFC50" s="131"/>
      <c r="FFD50" s="131"/>
      <c r="FFE50" s="131"/>
      <c r="FFF50" s="131"/>
      <c r="FFG50" s="131"/>
      <c r="FFH50" s="131"/>
      <c r="FFI50" s="131"/>
      <c r="FFJ50" s="131"/>
      <c r="FFK50" s="131"/>
      <c r="FFL50" s="131"/>
      <c r="FFM50" s="131"/>
      <c r="FFN50" s="131"/>
      <c r="FFO50" s="131"/>
      <c r="FFP50" s="131"/>
      <c r="FFQ50" s="131"/>
      <c r="FFR50" s="131"/>
      <c r="FFS50" s="131"/>
      <c r="FFT50" s="131"/>
      <c r="FFU50" s="131"/>
      <c r="FFV50" s="131"/>
      <c r="FFW50" s="131"/>
      <c r="FFX50" s="131"/>
      <c r="FFY50" s="131"/>
      <c r="FFZ50" s="131"/>
      <c r="FGA50" s="131"/>
      <c r="FGB50" s="131"/>
      <c r="FGC50" s="131"/>
      <c r="FGD50" s="131"/>
      <c r="FGE50" s="131"/>
      <c r="FGF50" s="131"/>
      <c r="FGG50" s="131"/>
      <c r="FGH50" s="131"/>
      <c r="FGI50" s="131"/>
      <c r="FGJ50" s="131"/>
      <c r="FGK50" s="131"/>
      <c r="FGL50" s="131"/>
      <c r="FGM50" s="131"/>
      <c r="FGN50" s="131"/>
      <c r="FGO50" s="131"/>
      <c r="FGP50" s="131"/>
      <c r="FGQ50" s="131"/>
      <c r="FGR50" s="131"/>
      <c r="FGS50" s="131"/>
      <c r="FGT50" s="131"/>
      <c r="FGU50" s="131"/>
      <c r="FGV50" s="131"/>
      <c r="FGW50" s="131"/>
      <c r="FGX50" s="131"/>
      <c r="FGY50" s="131"/>
      <c r="FGZ50" s="131"/>
      <c r="FHA50" s="131"/>
      <c r="FHB50" s="131"/>
      <c r="FHC50" s="131"/>
      <c r="FHD50" s="131"/>
      <c r="FHE50" s="131"/>
      <c r="FHF50" s="131"/>
      <c r="FHG50" s="131"/>
      <c r="FHH50" s="131"/>
      <c r="FHI50" s="131"/>
      <c r="FHJ50" s="131"/>
      <c r="FHK50" s="131"/>
      <c r="FHL50" s="131"/>
      <c r="FHM50" s="131"/>
      <c r="FHN50" s="131"/>
      <c r="FHO50" s="131"/>
      <c r="FHP50" s="131"/>
      <c r="FHQ50" s="131"/>
      <c r="FHR50" s="131"/>
      <c r="FHS50" s="131"/>
      <c r="FHT50" s="131"/>
      <c r="FHU50" s="131"/>
      <c r="FHV50" s="131"/>
      <c r="FHW50" s="131"/>
      <c r="FHX50" s="131"/>
      <c r="FHY50" s="131"/>
      <c r="FHZ50" s="131"/>
      <c r="FIA50" s="131"/>
      <c r="FIB50" s="131"/>
      <c r="FIC50" s="131"/>
      <c r="FID50" s="131"/>
      <c r="FIE50" s="131"/>
      <c r="FIF50" s="131"/>
      <c r="FIG50" s="131"/>
      <c r="FIH50" s="131"/>
      <c r="FII50" s="131"/>
      <c r="FIJ50" s="131"/>
      <c r="FIK50" s="131"/>
      <c r="FIL50" s="131"/>
      <c r="FIM50" s="131"/>
      <c r="FIN50" s="131"/>
      <c r="FIO50" s="131"/>
      <c r="FIP50" s="131"/>
      <c r="FIQ50" s="131"/>
      <c r="FIR50" s="131"/>
      <c r="FIS50" s="131"/>
      <c r="FIT50" s="131"/>
      <c r="FIU50" s="131"/>
      <c r="FIV50" s="131"/>
      <c r="FIW50" s="131"/>
      <c r="FIX50" s="131"/>
      <c r="FIY50" s="131"/>
      <c r="FIZ50" s="131"/>
      <c r="FJA50" s="131"/>
      <c r="FJB50" s="131"/>
      <c r="FJC50" s="131"/>
      <c r="FJD50" s="131"/>
      <c r="FJE50" s="131"/>
      <c r="FJF50" s="131"/>
      <c r="FJG50" s="131"/>
      <c r="FJH50" s="131"/>
      <c r="FJI50" s="131"/>
      <c r="FJJ50" s="131"/>
      <c r="FJK50" s="131"/>
      <c r="FJL50" s="131"/>
      <c r="FJM50" s="131"/>
      <c r="FJN50" s="131"/>
      <c r="FJO50" s="131"/>
      <c r="FJP50" s="131"/>
      <c r="FJQ50" s="131"/>
      <c r="FJR50" s="131"/>
      <c r="FJS50" s="131"/>
      <c r="FJT50" s="131"/>
      <c r="FJU50" s="131"/>
      <c r="FJV50" s="131"/>
      <c r="FJW50" s="131"/>
      <c r="FJX50" s="131"/>
      <c r="FJY50" s="131"/>
      <c r="FJZ50" s="131"/>
      <c r="FKA50" s="131"/>
      <c r="FKB50" s="131"/>
      <c r="FKC50" s="131"/>
      <c r="FKD50" s="131"/>
      <c r="FKE50" s="131"/>
      <c r="FKF50" s="131"/>
      <c r="FKG50" s="131"/>
      <c r="FKH50" s="131"/>
      <c r="FKI50" s="131"/>
      <c r="FKJ50" s="131"/>
      <c r="FKK50" s="131"/>
      <c r="FKL50" s="131"/>
      <c r="FKM50" s="131"/>
      <c r="FKN50" s="131"/>
      <c r="FKO50" s="131"/>
      <c r="FKP50" s="131"/>
      <c r="FKQ50" s="131"/>
      <c r="FKR50" s="131"/>
      <c r="FKS50" s="131"/>
      <c r="FKT50" s="131"/>
      <c r="FKU50" s="131"/>
      <c r="FKV50" s="131"/>
      <c r="FKW50" s="131"/>
      <c r="FKX50" s="131"/>
      <c r="FKY50" s="131"/>
      <c r="FKZ50" s="131"/>
      <c r="FLA50" s="131"/>
      <c r="FLB50" s="131"/>
      <c r="FLC50" s="131"/>
      <c r="FLD50" s="131"/>
      <c r="FLE50" s="131"/>
      <c r="FLF50" s="131"/>
      <c r="FLG50" s="131"/>
      <c r="FLH50" s="131"/>
      <c r="FLI50" s="131"/>
      <c r="FLJ50" s="131"/>
      <c r="FLK50" s="131"/>
      <c r="FLL50" s="131"/>
      <c r="FLM50" s="131"/>
      <c r="FLN50" s="131"/>
      <c r="FLO50" s="131"/>
      <c r="FLP50" s="131"/>
      <c r="FLQ50" s="131"/>
      <c r="FLR50" s="131"/>
      <c r="FLS50" s="131"/>
      <c r="FLT50" s="131"/>
      <c r="FLU50" s="131"/>
      <c r="FLV50" s="131"/>
      <c r="FLW50" s="131"/>
      <c r="FLX50" s="131"/>
      <c r="FLY50" s="131"/>
      <c r="FLZ50" s="131"/>
      <c r="FMA50" s="131"/>
      <c r="FMB50" s="131"/>
      <c r="FMC50" s="131"/>
      <c r="FMD50" s="131"/>
      <c r="FME50" s="131"/>
      <c r="FMF50" s="131"/>
      <c r="FMG50" s="131"/>
      <c r="FMH50" s="131"/>
      <c r="FMI50" s="131"/>
      <c r="FMJ50" s="131"/>
      <c r="FMK50" s="131"/>
      <c r="FML50" s="131"/>
      <c r="FMM50" s="131"/>
      <c r="FMN50" s="131"/>
      <c r="FMO50" s="131"/>
      <c r="FMP50" s="131"/>
      <c r="FMQ50" s="131"/>
      <c r="FMR50" s="131"/>
      <c r="FMS50" s="131"/>
      <c r="FMT50" s="131"/>
      <c r="FMU50" s="131"/>
      <c r="FMV50" s="131"/>
      <c r="FMW50" s="131"/>
      <c r="FMX50" s="131"/>
      <c r="FMY50" s="131"/>
      <c r="FMZ50" s="131"/>
      <c r="FNA50" s="131"/>
      <c r="FNB50" s="131"/>
      <c r="FNC50" s="131"/>
      <c r="FND50" s="131"/>
      <c r="FNE50" s="131"/>
      <c r="FNF50" s="131"/>
      <c r="FNG50" s="131"/>
      <c r="FNH50" s="131"/>
      <c r="FNI50" s="131"/>
      <c r="FNJ50" s="131"/>
      <c r="FNK50" s="131"/>
      <c r="FNL50" s="131"/>
      <c r="FNM50" s="131"/>
      <c r="FNN50" s="131"/>
      <c r="FNO50" s="131"/>
      <c r="FNP50" s="131"/>
      <c r="FNQ50" s="131"/>
      <c r="FNR50" s="131"/>
      <c r="FNS50" s="131"/>
      <c r="FNT50" s="131"/>
      <c r="FNU50" s="131"/>
      <c r="FNV50" s="131"/>
      <c r="FNW50" s="131"/>
      <c r="FNX50" s="131"/>
      <c r="FNY50" s="131"/>
      <c r="FNZ50" s="131"/>
      <c r="FOA50" s="131"/>
      <c r="FOB50" s="131"/>
      <c r="FOC50" s="131"/>
      <c r="FOD50" s="131"/>
      <c r="FOE50" s="131"/>
      <c r="FOF50" s="131"/>
      <c r="FOG50" s="131"/>
      <c r="FOH50" s="131"/>
      <c r="FOI50" s="131"/>
      <c r="FOJ50" s="131"/>
      <c r="FOK50" s="131"/>
      <c r="FOL50" s="131"/>
      <c r="FOM50" s="131"/>
      <c r="FON50" s="131"/>
      <c r="FOO50" s="131"/>
      <c r="FOP50" s="131"/>
      <c r="FOQ50" s="131"/>
      <c r="FOR50" s="131"/>
      <c r="FOS50" s="131"/>
      <c r="FOT50" s="131"/>
      <c r="FOU50" s="131"/>
      <c r="FOV50" s="131"/>
      <c r="FOW50" s="131"/>
      <c r="FOX50" s="131"/>
      <c r="FOY50" s="131"/>
      <c r="FOZ50" s="131"/>
      <c r="FPA50" s="131"/>
      <c r="FPB50" s="131"/>
      <c r="FPC50" s="131"/>
      <c r="FPD50" s="131"/>
      <c r="FPE50" s="131"/>
      <c r="FPF50" s="131"/>
      <c r="FPG50" s="131"/>
      <c r="FPH50" s="131"/>
      <c r="FPI50" s="131"/>
      <c r="FPJ50" s="131"/>
      <c r="FPK50" s="131"/>
      <c r="FPL50" s="131"/>
      <c r="FPM50" s="131"/>
      <c r="FPN50" s="131"/>
      <c r="FPO50" s="131"/>
      <c r="FPP50" s="131"/>
      <c r="FPQ50" s="131"/>
      <c r="FPR50" s="131"/>
      <c r="FPS50" s="131"/>
      <c r="FPT50" s="131"/>
      <c r="FPU50" s="131"/>
      <c r="FPV50" s="131"/>
      <c r="FPW50" s="131"/>
      <c r="FPX50" s="131"/>
      <c r="FPY50" s="131"/>
      <c r="FPZ50" s="131"/>
      <c r="FQA50" s="131"/>
      <c r="FQB50" s="131"/>
      <c r="FQC50" s="131"/>
      <c r="FQD50" s="131"/>
      <c r="FQE50" s="131"/>
      <c r="FQF50" s="131"/>
      <c r="FQG50" s="131"/>
      <c r="FQH50" s="131"/>
      <c r="FQI50" s="131"/>
      <c r="FQJ50" s="131"/>
      <c r="FQK50" s="131"/>
      <c r="FQL50" s="131"/>
      <c r="FQM50" s="131"/>
      <c r="FQN50" s="131"/>
      <c r="FQO50" s="131"/>
      <c r="FQP50" s="131"/>
      <c r="FQQ50" s="131"/>
      <c r="FQR50" s="131"/>
      <c r="FQS50" s="131"/>
      <c r="FQT50" s="131"/>
      <c r="FQU50" s="131"/>
      <c r="FQV50" s="131"/>
      <c r="FQW50" s="131"/>
      <c r="FQX50" s="131"/>
      <c r="FQY50" s="131"/>
      <c r="FQZ50" s="131"/>
      <c r="FRA50" s="131"/>
      <c r="FRB50" s="131"/>
      <c r="FRC50" s="131"/>
      <c r="FRD50" s="131"/>
      <c r="FRE50" s="131"/>
      <c r="FRF50" s="131"/>
      <c r="FRG50" s="131"/>
      <c r="FRH50" s="131"/>
      <c r="FRI50" s="131"/>
      <c r="FRJ50" s="131"/>
      <c r="FRK50" s="131"/>
      <c r="FRL50" s="131"/>
      <c r="FRM50" s="131"/>
      <c r="FRN50" s="131"/>
      <c r="FRO50" s="131"/>
      <c r="FRP50" s="131"/>
      <c r="FRQ50" s="131"/>
      <c r="FRR50" s="131"/>
      <c r="FRS50" s="131"/>
      <c r="FRT50" s="131"/>
      <c r="FRU50" s="131"/>
      <c r="FRV50" s="131"/>
      <c r="FRW50" s="131"/>
      <c r="FRX50" s="131"/>
      <c r="FRY50" s="131"/>
      <c r="FRZ50" s="131"/>
      <c r="FSA50" s="131"/>
      <c r="FSB50" s="131"/>
      <c r="FSC50" s="131"/>
      <c r="FSD50" s="131"/>
      <c r="FSE50" s="131"/>
      <c r="FSF50" s="131"/>
      <c r="FSG50" s="131"/>
      <c r="FSH50" s="131"/>
      <c r="FSI50" s="131"/>
      <c r="FSJ50" s="131"/>
      <c r="FSK50" s="131"/>
      <c r="FSL50" s="131"/>
      <c r="FSM50" s="131"/>
      <c r="FSN50" s="131"/>
      <c r="FSO50" s="131"/>
      <c r="FSP50" s="131"/>
      <c r="FSQ50" s="131"/>
      <c r="FSR50" s="131"/>
      <c r="FSS50" s="131"/>
      <c r="FST50" s="131"/>
      <c r="FSU50" s="131"/>
      <c r="FSV50" s="131"/>
      <c r="FSW50" s="131"/>
      <c r="FSX50" s="131"/>
      <c r="FSY50" s="131"/>
      <c r="FSZ50" s="131"/>
      <c r="FTA50" s="131"/>
      <c r="FTB50" s="131"/>
      <c r="FTC50" s="131"/>
      <c r="FTD50" s="131"/>
      <c r="FTE50" s="131"/>
      <c r="FTF50" s="131"/>
      <c r="FTG50" s="131"/>
      <c r="FTH50" s="131"/>
      <c r="FTI50" s="131"/>
      <c r="FTJ50" s="131"/>
      <c r="FTK50" s="131"/>
      <c r="FTL50" s="131"/>
      <c r="FTM50" s="131"/>
      <c r="FTN50" s="131"/>
      <c r="FTO50" s="131"/>
      <c r="FTP50" s="131"/>
      <c r="FTQ50" s="131"/>
      <c r="FTR50" s="131"/>
      <c r="FTS50" s="131"/>
      <c r="FTT50" s="131"/>
      <c r="FTU50" s="131"/>
      <c r="FTV50" s="131"/>
      <c r="FTW50" s="131"/>
      <c r="FTX50" s="131"/>
      <c r="FTY50" s="131"/>
      <c r="FTZ50" s="131"/>
      <c r="FUA50" s="131"/>
      <c r="FUB50" s="131"/>
      <c r="FUC50" s="131"/>
      <c r="FUD50" s="131"/>
      <c r="FUE50" s="131"/>
      <c r="FUF50" s="131"/>
      <c r="FUG50" s="131"/>
      <c r="FUH50" s="131"/>
      <c r="FUI50" s="131"/>
      <c r="FUJ50" s="131"/>
      <c r="FUK50" s="131"/>
      <c r="FUL50" s="131"/>
      <c r="FUM50" s="131"/>
      <c r="FUN50" s="131"/>
      <c r="FUO50" s="131"/>
      <c r="FUP50" s="131"/>
      <c r="FUQ50" s="131"/>
      <c r="FUR50" s="131"/>
      <c r="FUS50" s="131"/>
      <c r="FUT50" s="131"/>
      <c r="FUU50" s="131"/>
      <c r="FUV50" s="131"/>
      <c r="FUW50" s="131"/>
      <c r="FUX50" s="131"/>
      <c r="FUY50" s="131"/>
      <c r="FUZ50" s="131"/>
      <c r="FVA50" s="131"/>
      <c r="FVB50" s="131"/>
      <c r="FVC50" s="131"/>
      <c r="FVD50" s="131"/>
      <c r="FVE50" s="131"/>
      <c r="FVF50" s="131"/>
      <c r="FVG50" s="131"/>
      <c r="FVH50" s="131"/>
      <c r="FVI50" s="131"/>
      <c r="FVJ50" s="131"/>
      <c r="FVK50" s="131"/>
      <c r="FVL50" s="131"/>
      <c r="FVM50" s="131"/>
      <c r="FVN50" s="131"/>
      <c r="FVO50" s="131"/>
      <c r="FVP50" s="131"/>
      <c r="FVQ50" s="131"/>
      <c r="FVR50" s="131"/>
      <c r="FVS50" s="131"/>
      <c r="FVT50" s="131"/>
      <c r="FVU50" s="131"/>
      <c r="FVV50" s="131"/>
      <c r="FVW50" s="131"/>
      <c r="FVX50" s="131"/>
      <c r="FVY50" s="131"/>
      <c r="FVZ50" s="131"/>
      <c r="FWA50" s="131"/>
      <c r="FWB50" s="131"/>
      <c r="FWC50" s="131"/>
      <c r="FWD50" s="131"/>
      <c r="FWE50" s="131"/>
      <c r="FWF50" s="131"/>
      <c r="FWG50" s="131"/>
      <c r="FWH50" s="131"/>
      <c r="FWI50" s="131"/>
      <c r="FWJ50" s="131"/>
      <c r="FWK50" s="131"/>
      <c r="FWL50" s="131"/>
      <c r="FWM50" s="131"/>
      <c r="FWN50" s="131"/>
      <c r="FWO50" s="131"/>
      <c r="FWP50" s="131"/>
      <c r="FWQ50" s="131"/>
      <c r="FWR50" s="131"/>
      <c r="FWS50" s="131"/>
      <c r="FWT50" s="131"/>
      <c r="FWU50" s="131"/>
      <c r="FWV50" s="131"/>
      <c r="FWW50" s="131"/>
      <c r="FWX50" s="131"/>
      <c r="FWY50" s="131"/>
      <c r="FWZ50" s="131"/>
      <c r="FXA50" s="131"/>
      <c r="FXB50" s="131"/>
      <c r="FXC50" s="131"/>
      <c r="FXD50" s="131"/>
      <c r="FXE50" s="131"/>
      <c r="FXF50" s="131"/>
      <c r="FXG50" s="131"/>
      <c r="FXH50" s="131"/>
      <c r="FXI50" s="131"/>
      <c r="FXJ50" s="131"/>
      <c r="FXK50" s="131"/>
      <c r="FXL50" s="131"/>
      <c r="FXM50" s="131"/>
      <c r="FXN50" s="131"/>
      <c r="FXO50" s="131"/>
      <c r="FXP50" s="131"/>
      <c r="FXQ50" s="131"/>
      <c r="FXR50" s="131"/>
      <c r="FXS50" s="131"/>
      <c r="FXT50" s="131"/>
      <c r="FXU50" s="131"/>
      <c r="FXV50" s="131"/>
      <c r="FXW50" s="131"/>
      <c r="FXX50" s="131"/>
      <c r="FXY50" s="131"/>
      <c r="FXZ50" s="131"/>
      <c r="FYA50" s="131"/>
      <c r="FYB50" s="131"/>
      <c r="FYC50" s="131"/>
      <c r="FYD50" s="131"/>
      <c r="FYE50" s="131"/>
      <c r="FYF50" s="131"/>
      <c r="FYG50" s="131"/>
      <c r="FYH50" s="131"/>
      <c r="FYI50" s="131"/>
      <c r="FYJ50" s="131"/>
      <c r="FYK50" s="131"/>
      <c r="FYL50" s="131"/>
      <c r="FYM50" s="131"/>
      <c r="FYN50" s="131"/>
      <c r="FYO50" s="131"/>
      <c r="FYP50" s="131"/>
      <c r="FYQ50" s="131"/>
      <c r="FYR50" s="131"/>
      <c r="FYS50" s="131"/>
      <c r="FYT50" s="131"/>
      <c r="FYU50" s="131"/>
      <c r="FYV50" s="131"/>
      <c r="FYW50" s="131"/>
      <c r="FYX50" s="131"/>
      <c r="FYY50" s="131"/>
      <c r="FYZ50" s="131"/>
      <c r="FZA50" s="131"/>
      <c r="FZB50" s="131"/>
      <c r="FZC50" s="131"/>
      <c r="FZD50" s="131"/>
      <c r="FZE50" s="131"/>
      <c r="FZF50" s="131"/>
      <c r="FZG50" s="131"/>
      <c r="FZH50" s="131"/>
      <c r="FZI50" s="131"/>
      <c r="FZJ50" s="131"/>
      <c r="FZK50" s="131"/>
      <c r="FZL50" s="131"/>
      <c r="FZM50" s="131"/>
      <c r="FZN50" s="131"/>
      <c r="FZO50" s="131"/>
      <c r="FZP50" s="131"/>
      <c r="FZQ50" s="131"/>
      <c r="FZR50" s="131"/>
      <c r="FZS50" s="131"/>
      <c r="FZT50" s="131"/>
      <c r="FZU50" s="131"/>
      <c r="FZV50" s="131"/>
      <c r="FZW50" s="131"/>
      <c r="FZX50" s="131"/>
      <c r="FZY50" s="131"/>
      <c r="FZZ50" s="131"/>
      <c r="GAA50" s="131"/>
      <c r="GAB50" s="131"/>
      <c r="GAC50" s="131"/>
      <c r="GAD50" s="131"/>
      <c r="GAE50" s="131"/>
      <c r="GAF50" s="131"/>
      <c r="GAG50" s="131"/>
      <c r="GAH50" s="131"/>
      <c r="GAI50" s="131"/>
      <c r="GAJ50" s="131"/>
      <c r="GAK50" s="131"/>
      <c r="GAL50" s="131"/>
      <c r="GAM50" s="131"/>
      <c r="GAN50" s="131"/>
      <c r="GAO50" s="131"/>
      <c r="GAP50" s="131"/>
      <c r="GAQ50" s="131"/>
      <c r="GAR50" s="131"/>
      <c r="GAS50" s="131"/>
      <c r="GAT50" s="131"/>
      <c r="GAU50" s="131"/>
      <c r="GAV50" s="131"/>
      <c r="GAW50" s="131"/>
      <c r="GAX50" s="131"/>
      <c r="GAY50" s="131"/>
      <c r="GAZ50" s="131"/>
      <c r="GBA50" s="131"/>
      <c r="GBB50" s="131"/>
      <c r="GBC50" s="131"/>
      <c r="GBD50" s="131"/>
      <c r="GBE50" s="131"/>
      <c r="GBF50" s="131"/>
      <c r="GBG50" s="131"/>
      <c r="GBH50" s="131"/>
      <c r="GBI50" s="131"/>
      <c r="GBJ50" s="131"/>
      <c r="GBK50" s="131"/>
      <c r="GBL50" s="131"/>
      <c r="GBM50" s="131"/>
      <c r="GBN50" s="131"/>
      <c r="GBO50" s="131"/>
      <c r="GBP50" s="131"/>
      <c r="GBQ50" s="131"/>
      <c r="GBR50" s="131"/>
      <c r="GBS50" s="131"/>
      <c r="GBT50" s="131"/>
      <c r="GBU50" s="131"/>
      <c r="GBV50" s="131"/>
      <c r="GBW50" s="131"/>
      <c r="GBX50" s="131"/>
      <c r="GBY50" s="131"/>
      <c r="GBZ50" s="131"/>
      <c r="GCA50" s="131"/>
      <c r="GCB50" s="131"/>
      <c r="GCC50" s="131"/>
      <c r="GCD50" s="131"/>
      <c r="GCE50" s="131"/>
      <c r="GCF50" s="131"/>
      <c r="GCG50" s="131"/>
      <c r="GCH50" s="131"/>
      <c r="GCI50" s="131"/>
      <c r="GCJ50" s="131"/>
      <c r="GCK50" s="131"/>
      <c r="GCL50" s="131"/>
      <c r="GCM50" s="131"/>
      <c r="GCN50" s="131"/>
      <c r="GCO50" s="131"/>
      <c r="GCP50" s="131"/>
      <c r="GCQ50" s="131"/>
      <c r="GCR50" s="131"/>
      <c r="GCS50" s="131"/>
      <c r="GCT50" s="131"/>
      <c r="GCU50" s="131"/>
      <c r="GCV50" s="131"/>
      <c r="GCW50" s="131"/>
      <c r="GCX50" s="131"/>
      <c r="GCY50" s="131"/>
      <c r="GCZ50" s="131"/>
      <c r="GDA50" s="131"/>
      <c r="GDB50" s="131"/>
      <c r="GDC50" s="131"/>
      <c r="GDD50" s="131"/>
      <c r="GDE50" s="131"/>
      <c r="GDF50" s="131"/>
      <c r="GDG50" s="131"/>
      <c r="GDH50" s="131"/>
      <c r="GDI50" s="131"/>
      <c r="GDJ50" s="131"/>
      <c r="GDK50" s="131"/>
      <c r="GDL50" s="131"/>
      <c r="GDM50" s="131"/>
      <c r="GDN50" s="131"/>
      <c r="GDO50" s="131"/>
      <c r="GDP50" s="131"/>
      <c r="GDQ50" s="131"/>
      <c r="GDR50" s="131"/>
      <c r="GDS50" s="131"/>
      <c r="GDT50" s="131"/>
      <c r="GDU50" s="131"/>
      <c r="GDV50" s="131"/>
      <c r="GDW50" s="131"/>
      <c r="GDX50" s="131"/>
      <c r="GDY50" s="131"/>
      <c r="GDZ50" s="131"/>
      <c r="GEA50" s="131"/>
      <c r="GEB50" s="131"/>
      <c r="GEC50" s="131"/>
      <c r="GED50" s="131"/>
      <c r="GEE50" s="131"/>
      <c r="GEF50" s="131"/>
      <c r="GEG50" s="131"/>
      <c r="GEH50" s="131"/>
      <c r="GEI50" s="131"/>
      <c r="GEJ50" s="131"/>
      <c r="GEK50" s="131"/>
      <c r="GEL50" s="131"/>
      <c r="GEM50" s="131"/>
      <c r="GEN50" s="131"/>
      <c r="GEO50" s="131"/>
      <c r="GEP50" s="131"/>
      <c r="GEQ50" s="131"/>
      <c r="GER50" s="131"/>
      <c r="GES50" s="131"/>
      <c r="GET50" s="131"/>
      <c r="GEU50" s="131"/>
      <c r="GEV50" s="131"/>
      <c r="GEW50" s="131"/>
      <c r="GEX50" s="131"/>
      <c r="GEY50" s="131"/>
      <c r="GEZ50" s="131"/>
      <c r="GFA50" s="131"/>
      <c r="GFB50" s="131"/>
      <c r="GFC50" s="131"/>
      <c r="GFD50" s="131"/>
      <c r="GFE50" s="131"/>
      <c r="GFF50" s="131"/>
      <c r="GFG50" s="131"/>
      <c r="GFH50" s="131"/>
      <c r="GFI50" s="131"/>
      <c r="GFJ50" s="131"/>
      <c r="GFK50" s="131"/>
      <c r="GFL50" s="131"/>
      <c r="GFM50" s="131"/>
      <c r="GFN50" s="131"/>
      <c r="GFO50" s="131"/>
      <c r="GFP50" s="131"/>
      <c r="GFQ50" s="131"/>
      <c r="GFR50" s="131"/>
      <c r="GFS50" s="131"/>
      <c r="GFT50" s="131"/>
      <c r="GFU50" s="131"/>
      <c r="GFV50" s="131"/>
      <c r="GFW50" s="131"/>
      <c r="GFX50" s="131"/>
      <c r="GFY50" s="131"/>
      <c r="GFZ50" s="131"/>
      <c r="GGA50" s="131"/>
      <c r="GGB50" s="131"/>
      <c r="GGC50" s="131"/>
      <c r="GGD50" s="131"/>
      <c r="GGE50" s="131"/>
      <c r="GGF50" s="131"/>
      <c r="GGG50" s="131"/>
      <c r="GGH50" s="131"/>
      <c r="GGI50" s="131"/>
      <c r="GGJ50" s="131"/>
      <c r="GGK50" s="131"/>
      <c r="GGL50" s="131"/>
      <c r="GGM50" s="131"/>
      <c r="GGN50" s="131"/>
      <c r="GGO50" s="131"/>
      <c r="GGP50" s="131"/>
      <c r="GGQ50" s="131"/>
      <c r="GGR50" s="131"/>
      <c r="GGS50" s="131"/>
      <c r="GGT50" s="131"/>
      <c r="GGU50" s="131"/>
      <c r="GGV50" s="131"/>
      <c r="GGW50" s="131"/>
      <c r="GGX50" s="131"/>
      <c r="GGY50" s="131"/>
      <c r="GGZ50" s="131"/>
      <c r="GHA50" s="131"/>
      <c r="GHB50" s="131"/>
      <c r="GHC50" s="131"/>
      <c r="GHD50" s="131"/>
      <c r="GHE50" s="131"/>
      <c r="GHF50" s="131"/>
      <c r="GHG50" s="131"/>
      <c r="GHH50" s="131"/>
      <c r="GHI50" s="131"/>
      <c r="GHJ50" s="131"/>
      <c r="GHK50" s="131"/>
      <c r="GHL50" s="131"/>
      <c r="GHM50" s="131"/>
      <c r="GHN50" s="131"/>
      <c r="GHO50" s="131"/>
      <c r="GHP50" s="131"/>
      <c r="GHQ50" s="131"/>
      <c r="GHR50" s="131"/>
      <c r="GHS50" s="131"/>
      <c r="GHT50" s="131"/>
      <c r="GHU50" s="131"/>
      <c r="GHV50" s="131"/>
      <c r="GHW50" s="131"/>
      <c r="GHX50" s="131"/>
      <c r="GHY50" s="131"/>
      <c r="GHZ50" s="131"/>
      <c r="GIA50" s="131"/>
      <c r="GIB50" s="131"/>
      <c r="GIC50" s="131"/>
      <c r="GID50" s="131"/>
      <c r="GIE50" s="131"/>
      <c r="GIF50" s="131"/>
      <c r="GIG50" s="131"/>
      <c r="GIH50" s="131"/>
      <c r="GII50" s="131"/>
      <c r="GIJ50" s="131"/>
      <c r="GIK50" s="131"/>
      <c r="GIL50" s="131"/>
      <c r="GIM50" s="131"/>
      <c r="GIN50" s="131"/>
      <c r="GIO50" s="131"/>
      <c r="GIP50" s="131"/>
      <c r="GIQ50" s="131"/>
      <c r="GIR50" s="131"/>
      <c r="GIS50" s="131"/>
      <c r="GIT50" s="131"/>
      <c r="GIU50" s="131"/>
      <c r="GIV50" s="131"/>
      <c r="GIW50" s="131"/>
      <c r="GIX50" s="131"/>
      <c r="GIY50" s="131"/>
      <c r="GIZ50" s="131"/>
      <c r="GJA50" s="131"/>
      <c r="GJB50" s="131"/>
      <c r="GJC50" s="131"/>
      <c r="GJD50" s="131"/>
      <c r="GJE50" s="131"/>
      <c r="GJF50" s="131"/>
      <c r="GJG50" s="131"/>
      <c r="GJH50" s="131"/>
      <c r="GJI50" s="131"/>
      <c r="GJJ50" s="131"/>
      <c r="GJK50" s="131"/>
      <c r="GJL50" s="131"/>
      <c r="GJM50" s="131"/>
      <c r="GJN50" s="131"/>
      <c r="GJO50" s="131"/>
      <c r="GJP50" s="131"/>
      <c r="GJQ50" s="131"/>
      <c r="GJR50" s="131"/>
      <c r="GJS50" s="131"/>
      <c r="GJT50" s="131"/>
      <c r="GJU50" s="131"/>
      <c r="GJV50" s="131"/>
      <c r="GJW50" s="131"/>
      <c r="GJX50" s="131"/>
      <c r="GJY50" s="131"/>
      <c r="GJZ50" s="131"/>
      <c r="GKA50" s="131"/>
      <c r="GKB50" s="131"/>
      <c r="GKC50" s="131"/>
      <c r="GKD50" s="131"/>
      <c r="GKE50" s="131"/>
      <c r="GKF50" s="131"/>
      <c r="GKG50" s="131"/>
      <c r="GKH50" s="131"/>
      <c r="GKI50" s="131"/>
      <c r="GKJ50" s="131"/>
      <c r="GKK50" s="131"/>
      <c r="GKL50" s="131"/>
      <c r="GKM50" s="131"/>
      <c r="GKN50" s="131"/>
      <c r="GKO50" s="131"/>
      <c r="GKP50" s="131"/>
      <c r="GKQ50" s="131"/>
      <c r="GKR50" s="131"/>
      <c r="GKS50" s="131"/>
      <c r="GKT50" s="131"/>
      <c r="GKU50" s="131"/>
      <c r="GKV50" s="131"/>
      <c r="GKW50" s="131"/>
      <c r="GKX50" s="131"/>
      <c r="GKY50" s="131"/>
      <c r="GKZ50" s="131"/>
      <c r="GLA50" s="131"/>
      <c r="GLB50" s="131"/>
      <c r="GLC50" s="131"/>
      <c r="GLD50" s="131"/>
      <c r="GLE50" s="131"/>
      <c r="GLF50" s="131"/>
      <c r="GLG50" s="131"/>
      <c r="GLH50" s="131"/>
      <c r="GLI50" s="131"/>
      <c r="GLJ50" s="131"/>
      <c r="GLK50" s="131"/>
      <c r="GLL50" s="131"/>
      <c r="GLM50" s="131"/>
      <c r="GLN50" s="131"/>
      <c r="GLO50" s="131"/>
      <c r="GLP50" s="131"/>
      <c r="GLQ50" s="131"/>
      <c r="GLR50" s="131"/>
      <c r="GLS50" s="131"/>
      <c r="GLT50" s="131"/>
      <c r="GLU50" s="131"/>
      <c r="GLV50" s="131"/>
      <c r="GLW50" s="131"/>
      <c r="GLX50" s="131"/>
      <c r="GLY50" s="131"/>
      <c r="GLZ50" s="131"/>
      <c r="GMA50" s="131"/>
      <c r="GMB50" s="131"/>
      <c r="GMC50" s="131"/>
      <c r="GMD50" s="131"/>
      <c r="GME50" s="131"/>
      <c r="GMF50" s="131"/>
      <c r="GMG50" s="131"/>
      <c r="GMH50" s="131"/>
      <c r="GMI50" s="131"/>
      <c r="GMJ50" s="131"/>
      <c r="GMK50" s="131"/>
      <c r="GML50" s="131"/>
      <c r="GMM50" s="131"/>
      <c r="GMN50" s="131"/>
      <c r="GMO50" s="131"/>
      <c r="GMP50" s="131"/>
      <c r="GMQ50" s="131"/>
      <c r="GMR50" s="131"/>
      <c r="GMS50" s="131"/>
      <c r="GMT50" s="131"/>
      <c r="GMU50" s="131"/>
      <c r="GMV50" s="131"/>
      <c r="GMW50" s="131"/>
      <c r="GMX50" s="131"/>
      <c r="GMY50" s="131"/>
      <c r="GMZ50" s="131"/>
      <c r="GNA50" s="131"/>
      <c r="GNB50" s="131"/>
      <c r="GNC50" s="131"/>
      <c r="GND50" s="131"/>
      <c r="GNE50" s="131"/>
      <c r="GNF50" s="131"/>
      <c r="GNG50" s="131"/>
      <c r="GNH50" s="131"/>
      <c r="GNI50" s="131"/>
      <c r="GNJ50" s="131"/>
      <c r="GNK50" s="131"/>
      <c r="GNL50" s="131"/>
      <c r="GNM50" s="131"/>
      <c r="GNN50" s="131"/>
      <c r="GNO50" s="131"/>
      <c r="GNP50" s="131"/>
      <c r="GNQ50" s="131"/>
      <c r="GNR50" s="131"/>
      <c r="GNS50" s="131"/>
      <c r="GNT50" s="131"/>
      <c r="GNU50" s="131"/>
      <c r="GNV50" s="131"/>
      <c r="GNW50" s="131"/>
      <c r="GNX50" s="131"/>
      <c r="GNY50" s="131"/>
      <c r="GNZ50" s="131"/>
      <c r="GOA50" s="131"/>
      <c r="GOB50" s="131"/>
      <c r="GOC50" s="131"/>
      <c r="GOD50" s="131"/>
      <c r="GOE50" s="131"/>
      <c r="GOF50" s="131"/>
      <c r="GOG50" s="131"/>
      <c r="GOH50" s="131"/>
      <c r="GOI50" s="131"/>
      <c r="GOJ50" s="131"/>
      <c r="GOK50" s="131"/>
      <c r="GOL50" s="131"/>
      <c r="GOM50" s="131"/>
      <c r="GON50" s="131"/>
      <c r="GOO50" s="131"/>
      <c r="GOP50" s="131"/>
      <c r="GOQ50" s="131"/>
      <c r="GOR50" s="131"/>
      <c r="GOS50" s="131"/>
      <c r="GOT50" s="131"/>
      <c r="GOU50" s="131"/>
      <c r="GOV50" s="131"/>
      <c r="GOW50" s="131"/>
      <c r="GOX50" s="131"/>
      <c r="GOY50" s="131"/>
      <c r="GOZ50" s="131"/>
      <c r="GPA50" s="131"/>
      <c r="GPB50" s="131"/>
      <c r="GPC50" s="131"/>
      <c r="GPD50" s="131"/>
      <c r="GPE50" s="131"/>
      <c r="GPF50" s="131"/>
      <c r="GPG50" s="131"/>
      <c r="GPH50" s="131"/>
      <c r="GPI50" s="131"/>
      <c r="GPJ50" s="131"/>
      <c r="GPK50" s="131"/>
      <c r="GPL50" s="131"/>
      <c r="GPM50" s="131"/>
      <c r="GPN50" s="131"/>
      <c r="GPO50" s="131"/>
      <c r="GPP50" s="131"/>
      <c r="GPQ50" s="131"/>
      <c r="GPR50" s="131"/>
      <c r="GPS50" s="131"/>
      <c r="GPT50" s="131"/>
      <c r="GPU50" s="131"/>
      <c r="GPV50" s="131"/>
      <c r="GPW50" s="131"/>
      <c r="GPX50" s="131"/>
      <c r="GPY50" s="131"/>
      <c r="GPZ50" s="131"/>
      <c r="GQA50" s="131"/>
      <c r="GQB50" s="131"/>
      <c r="GQC50" s="131"/>
      <c r="GQD50" s="131"/>
      <c r="GQE50" s="131"/>
      <c r="GQF50" s="131"/>
      <c r="GQG50" s="131"/>
      <c r="GQH50" s="131"/>
      <c r="GQI50" s="131"/>
      <c r="GQJ50" s="131"/>
      <c r="GQK50" s="131"/>
      <c r="GQL50" s="131"/>
      <c r="GQM50" s="131"/>
      <c r="GQN50" s="131"/>
      <c r="GQO50" s="131"/>
      <c r="GQP50" s="131"/>
      <c r="GQQ50" s="131"/>
      <c r="GQR50" s="131"/>
      <c r="GQS50" s="131"/>
      <c r="GQT50" s="131"/>
      <c r="GQU50" s="131"/>
      <c r="GQV50" s="131"/>
      <c r="GQW50" s="131"/>
      <c r="GQX50" s="131"/>
      <c r="GQY50" s="131"/>
      <c r="GQZ50" s="131"/>
      <c r="GRA50" s="131"/>
      <c r="GRB50" s="131"/>
      <c r="GRC50" s="131"/>
      <c r="GRD50" s="131"/>
      <c r="GRE50" s="131"/>
      <c r="GRF50" s="131"/>
      <c r="GRG50" s="131"/>
      <c r="GRH50" s="131"/>
      <c r="GRI50" s="131"/>
      <c r="GRJ50" s="131"/>
      <c r="GRK50" s="131"/>
      <c r="GRL50" s="131"/>
      <c r="GRM50" s="131"/>
      <c r="GRN50" s="131"/>
      <c r="GRO50" s="131"/>
      <c r="GRP50" s="131"/>
      <c r="GRQ50" s="131"/>
      <c r="GRR50" s="131"/>
      <c r="GRS50" s="131"/>
      <c r="GRT50" s="131"/>
      <c r="GRU50" s="131"/>
      <c r="GRV50" s="131"/>
      <c r="GRW50" s="131"/>
      <c r="GRX50" s="131"/>
      <c r="GRY50" s="131"/>
      <c r="GRZ50" s="131"/>
      <c r="GSA50" s="131"/>
      <c r="GSB50" s="131"/>
      <c r="GSC50" s="131"/>
      <c r="GSD50" s="131"/>
      <c r="GSE50" s="131"/>
      <c r="GSF50" s="131"/>
      <c r="GSG50" s="131"/>
      <c r="GSH50" s="131"/>
      <c r="GSI50" s="131"/>
      <c r="GSJ50" s="131"/>
      <c r="GSK50" s="131"/>
      <c r="GSL50" s="131"/>
      <c r="GSM50" s="131"/>
      <c r="GSN50" s="131"/>
      <c r="GSO50" s="131"/>
      <c r="GSP50" s="131"/>
      <c r="GSQ50" s="131"/>
      <c r="GSR50" s="131"/>
      <c r="GSS50" s="131"/>
      <c r="GST50" s="131"/>
      <c r="GSU50" s="131"/>
      <c r="GSV50" s="131"/>
      <c r="GSW50" s="131"/>
      <c r="GSX50" s="131"/>
      <c r="GSY50" s="131"/>
      <c r="GSZ50" s="131"/>
      <c r="GTA50" s="131"/>
      <c r="GTB50" s="131"/>
      <c r="GTC50" s="131"/>
      <c r="GTD50" s="131"/>
      <c r="GTE50" s="131"/>
      <c r="GTF50" s="131"/>
      <c r="GTG50" s="131"/>
      <c r="GTH50" s="131"/>
      <c r="GTI50" s="131"/>
      <c r="GTJ50" s="131"/>
      <c r="GTK50" s="131"/>
      <c r="GTL50" s="131"/>
      <c r="GTM50" s="131"/>
      <c r="GTN50" s="131"/>
      <c r="GTO50" s="131"/>
      <c r="GTP50" s="131"/>
      <c r="GTQ50" s="131"/>
      <c r="GTR50" s="131"/>
      <c r="GTS50" s="131"/>
      <c r="GTT50" s="131"/>
      <c r="GTU50" s="131"/>
      <c r="GTV50" s="131"/>
      <c r="GTW50" s="131"/>
      <c r="GTX50" s="131"/>
      <c r="GTY50" s="131"/>
      <c r="GTZ50" s="131"/>
      <c r="GUA50" s="131"/>
      <c r="GUB50" s="131"/>
      <c r="GUC50" s="131"/>
      <c r="GUD50" s="131"/>
      <c r="GUE50" s="131"/>
      <c r="GUF50" s="131"/>
      <c r="GUG50" s="131"/>
      <c r="GUH50" s="131"/>
      <c r="GUI50" s="131"/>
      <c r="GUJ50" s="131"/>
      <c r="GUK50" s="131"/>
      <c r="GUL50" s="131"/>
      <c r="GUM50" s="131"/>
      <c r="GUN50" s="131"/>
      <c r="GUO50" s="131"/>
      <c r="GUP50" s="131"/>
      <c r="GUQ50" s="131"/>
      <c r="GUR50" s="131"/>
      <c r="GUS50" s="131"/>
      <c r="GUT50" s="131"/>
      <c r="GUU50" s="131"/>
      <c r="GUV50" s="131"/>
      <c r="GUW50" s="131"/>
      <c r="GUX50" s="131"/>
      <c r="GUY50" s="131"/>
      <c r="GUZ50" s="131"/>
      <c r="GVA50" s="131"/>
      <c r="GVB50" s="131"/>
      <c r="GVC50" s="131"/>
      <c r="GVD50" s="131"/>
      <c r="GVE50" s="131"/>
      <c r="GVF50" s="131"/>
      <c r="GVG50" s="131"/>
      <c r="GVH50" s="131"/>
      <c r="GVI50" s="131"/>
      <c r="GVJ50" s="131"/>
      <c r="GVK50" s="131"/>
      <c r="GVL50" s="131"/>
      <c r="GVM50" s="131"/>
      <c r="GVN50" s="131"/>
      <c r="GVO50" s="131"/>
      <c r="GVP50" s="131"/>
      <c r="GVQ50" s="131"/>
      <c r="GVR50" s="131"/>
      <c r="GVS50" s="131"/>
      <c r="GVT50" s="131"/>
      <c r="GVU50" s="131"/>
      <c r="GVV50" s="131"/>
      <c r="GVW50" s="131"/>
      <c r="GVX50" s="131"/>
      <c r="GVY50" s="131"/>
      <c r="GVZ50" s="131"/>
      <c r="GWA50" s="131"/>
      <c r="GWB50" s="131"/>
      <c r="GWC50" s="131"/>
      <c r="GWD50" s="131"/>
      <c r="GWE50" s="131"/>
      <c r="GWF50" s="131"/>
      <c r="GWG50" s="131"/>
      <c r="GWH50" s="131"/>
      <c r="GWI50" s="131"/>
      <c r="GWJ50" s="131"/>
      <c r="GWK50" s="131"/>
      <c r="GWL50" s="131"/>
      <c r="GWM50" s="131"/>
      <c r="GWN50" s="131"/>
      <c r="GWO50" s="131"/>
      <c r="GWP50" s="131"/>
      <c r="GWQ50" s="131"/>
      <c r="GWR50" s="131"/>
      <c r="GWS50" s="131"/>
      <c r="GWT50" s="131"/>
      <c r="GWU50" s="131"/>
      <c r="GWV50" s="131"/>
      <c r="GWW50" s="131"/>
      <c r="GWX50" s="131"/>
      <c r="GWY50" s="131"/>
      <c r="GWZ50" s="131"/>
      <c r="GXA50" s="131"/>
      <c r="GXB50" s="131"/>
      <c r="GXC50" s="131"/>
      <c r="GXD50" s="131"/>
      <c r="GXE50" s="131"/>
      <c r="GXF50" s="131"/>
      <c r="GXG50" s="131"/>
      <c r="GXH50" s="131"/>
      <c r="GXI50" s="131"/>
      <c r="GXJ50" s="131"/>
      <c r="GXK50" s="131"/>
      <c r="GXL50" s="131"/>
      <c r="GXM50" s="131"/>
      <c r="GXN50" s="131"/>
      <c r="GXO50" s="131"/>
      <c r="GXP50" s="131"/>
      <c r="GXQ50" s="131"/>
      <c r="GXR50" s="131"/>
      <c r="GXS50" s="131"/>
      <c r="GXT50" s="131"/>
      <c r="GXU50" s="131"/>
      <c r="GXV50" s="131"/>
      <c r="GXW50" s="131"/>
      <c r="GXX50" s="131"/>
      <c r="GXY50" s="131"/>
      <c r="GXZ50" s="131"/>
      <c r="GYA50" s="131"/>
      <c r="GYB50" s="131"/>
      <c r="GYC50" s="131"/>
      <c r="GYD50" s="131"/>
      <c r="GYE50" s="131"/>
      <c r="GYF50" s="131"/>
      <c r="GYG50" s="131"/>
      <c r="GYH50" s="131"/>
      <c r="GYI50" s="131"/>
      <c r="GYJ50" s="131"/>
      <c r="GYK50" s="131"/>
      <c r="GYL50" s="131"/>
      <c r="GYM50" s="131"/>
      <c r="GYN50" s="131"/>
      <c r="GYO50" s="131"/>
      <c r="GYP50" s="131"/>
      <c r="GYQ50" s="131"/>
      <c r="GYR50" s="131"/>
      <c r="GYS50" s="131"/>
      <c r="GYT50" s="131"/>
      <c r="GYU50" s="131"/>
      <c r="GYV50" s="131"/>
      <c r="GYW50" s="131"/>
      <c r="GYX50" s="131"/>
      <c r="GYY50" s="131"/>
      <c r="GYZ50" s="131"/>
      <c r="GZA50" s="131"/>
      <c r="GZB50" s="131"/>
      <c r="GZC50" s="131"/>
      <c r="GZD50" s="131"/>
      <c r="GZE50" s="131"/>
      <c r="GZF50" s="131"/>
      <c r="GZG50" s="131"/>
      <c r="GZH50" s="131"/>
      <c r="GZI50" s="131"/>
      <c r="GZJ50" s="131"/>
      <c r="GZK50" s="131"/>
      <c r="GZL50" s="131"/>
      <c r="GZM50" s="131"/>
      <c r="GZN50" s="131"/>
      <c r="GZO50" s="131"/>
      <c r="GZP50" s="131"/>
      <c r="GZQ50" s="131"/>
      <c r="GZR50" s="131"/>
      <c r="GZS50" s="131"/>
      <c r="GZT50" s="131"/>
      <c r="GZU50" s="131"/>
      <c r="GZV50" s="131"/>
      <c r="GZW50" s="131"/>
      <c r="GZX50" s="131"/>
      <c r="GZY50" s="131"/>
      <c r="GZZ50" s="131"/>
      <c r="HAA50" s="131"/>
      <c r="HAB50" s="131"/>
      <c r="HAC50" s="131"/>
      <c r="HAD50" s="131"/>
      <c r="HAE50" s="131"/>
      <c r="HAF50" s="131"/>
      <c r="HAG50" s="131"/>
      <c r="HAH50" s="131"/>
      <c r="HAI50" s="131"/>
      <c r="HAJ50" s="131"/>
      <c r="HAK50" s="131"/>
      <c r="HAL50" s="131"/>
      <c r="HAM50" s="131"/>
      <c r="HAN50" s="131"/>
      <c r="HAO50" s="131"/>
      <c r="HAP50" s="131"/>
      <c r="HAQ50" s="131"/>
      <c r="HAR50" s="131"/>
      <c r="HAS50" s="131"/>
      <c r="HAT50" s="131"/>
      <c r="HAU50" s="131"/>
      <c r="HAV50" s="131"/>
      <c r="HAW50" s="131"/>
      <c r="HAX50" s="131"/>
      <c r="HAY50" s="131"/>
      <c r="HAZ50" s="131"/>
      <c r="HBA50" s="131"/>
      <c r="HBB50" s="131"/>
      <c r="HBC50" s="131"/>
      <c r="HBD50" s="131"/>
      <c r="HBE50" s="131"/>
      <c r="HBF50" s="131"/>
      <c r="HBG50" s="131"/>
      <c r="HBH50" s="131"/>
      <c r="HBI50" s="131"/>
      <c r="HBJ50" s="131"/>
      <c r="HBK50" s="131"/>
      <c r="HBL50" s="131"/>
      <c r="HBM50" s="131"/>
      <c r="HBN50" s="131"/>
      <c r="HBO50" s="131"/>
      <c r="HBP50" s="131"/>
      <c r="HBQ50" s="131"/>
      <c r="HBR50" s="131"/>
      <c r="HBS50" s="131"/>
      <c r="HBT50" s="131"/>
      <c r="HBU50" s="131"/>
      <c r="HBV50" s="131"/>
      <c r="HBW50" s="131"/>
      <c r="HBX50" s="131"/>
      <c r="HBY50" s="131"/>
      <c r="HBZ50" s="131"/>
      <c r="HCA50" s="131"/>
      <c r="HCB50" s="131"/>
      <c r="HCC50" s="131"/>
      <c r="HCD50" s="131"/>
      <c r="HCE50" s="131"/>
      <c r="HCF50" s="131"/>
      <c r="HCG50" s="131"/>
      <c r="HCH50" s="131"/>
      <c r="HCI50" s="131"/>
      <c r="HCJ50" s="131"/>
      <c r="HCK50" s="131"/>
      <c r="HCL50" s="131"/>
      <c r="HCM50" s="131"/>
      <c r="HCN50" s="131"/>
      <c r="HCO50" s="131"/>
      <c r="HCP50" s="131"/>
      <c r="HCQ50" s="131"/>
      <c r="HCR50" s="131"/>
      <c r="HCS50" s="131"/>
      <c r="HCT50" s="131"/>
      <c r="HCU50" s="131"/>
      <c r="HCV50" s="131"/>
      <c r="HCW50" s="131"/>
      <c r="HCX50" s="131"/>
      <c r="HCY50" s="131"/>
      <c r="HCZ50" s="131"/>
      <c r="HDA50" s="131"/>
      <c r="HDB50" s="131"/>
      <c r="HDC50" s="131"/>
      <c r="HDD50" s="131"/>
      <c r="HDE50" s="131"/>
      <c r="HDF50" s="131"/>
      <c r="HDG50" s="131"/>
      <c r="HDH50" s="131"/>
      <c r="HDI50" s="131"/>
      <c r="HDJ50" s="131"/>
      <c r="HDK50" s="131"/>
      <c r="HDL50" s="131"/>
      <c r="HDM50" s="131"/>
      <c r="HDN50" s="131"/>
      <c r="HDO50" s="131"/>
      <c r="HDP50" s="131"/>
      <c r="HDQ50" s="131"/>
      <c r="HDR50" s="131"/>
      <c r="HDS50" s="131"/>
      <c r="HDT50" s="131"/>
      <c r="HDU50" s="131"/>
      <c r="HDV50" s="131"/>
      <c r="HDW50" s="131"/>
      <c r="HDX50" s="131"/>
      <c r="HDY50" s="131"/>
      <c r="HDZ50" s="131"/>
      <c r="HEA50" s="131"/>
      <c r="HEB50" s="131"/>
      <c r="HEC50" s="131"/>
      <c r="HED50" s="131"/>
      <c r="HEE50" s="131"/>
      <c r="HEF50" s="131"/>
      <c r="HEG50" s="131"/>
      <c r="HEH50" s="131"/>
      <c r="HEI50" s="131"/>
      <c r="HEJ50" s="131"/>
      <c r="HEK50" s="131"/>
      <c r="HEL50" s="131"/>
      <c r="HEM50" s="131"/>
      <c r="HEN50" s="131"/>
      <c r="HEO50" s="131"/>
      <c r="HEP50" s="131"/>
      <c r="HEQ50" s="131"/>
      <c r="HER50" s="131"/>
      <c r="HES50" s="131"/>
      <c r="HET50" s="131"/>
      <c r="HEU50" s="131"/>
      <c r="HEV50" s="131"/>
      <c r="HEW50" s="131"/>
      <c r="HEX50" s="131"/>
      <c r="HEY50" s="131"/>
      <c r="HEZ50" s="131"/>
      <c r="HFA50" s="131"/>
      <c r="HFB50" s="131"/>
      <c r="HFC50" s="131"/>
      <c r="HFD50" s="131"/>
      <c r="HFE50" s="131"/>
      <c r="HFF50" s="131"/>
      <c r="HFG50" s="131"/>
      <c r="HFH50" s="131"/>
      <c r="HFI50" s="131"/>
      <c r="HFJ50" s="131"/>
      <c r="HFK50" s="131"/>
      <c r="HFL50" s="131"/>
      <c r="HFM50" s="131"/>
      <c r="HFN50" s="131"/>
      <c r="HFO50" s="131"/>
      <c r="HFP50" s="131"/>
      <c r="HFQ50" s="131"/>
      <c r="HFR50" s="131"/>
      <c r="HFS50" s="131"/>
      <c r="HFT50" s="131"/>
      <c r="HFU50" s="131"/>
      <c r="HFV50" s="131"/>
      <c r="HFW50" s="131"/>
      <c r="HFX50" s="131"/>
      <c r="HFY50" s="131"/>
      <c r="HFZ50" s="131"/>
      <c r="HGA50" s="131"/>
      <c r="HGB50" s="131"/>
      <c r="HGC50" s="131"/>
      <c r="HGD50" s="131"/>
      <c r="HGE50" s="131"/>
      <c r="HGF50" s="131"/>
      <c r="HGG50" s="131"/>
      <c r="HGH50" s="131"/>
      <c r="HGI50" s="131"/>
      <c r="HGJ50" s="131"/>
      <c r="HGK50" s="131"/>
      <c r="HGL50" s="131"/>
      <c r="HGM50" s="131"/>
      <c r="HGN50" s="131"/>
      <c r="HGO50" s="131"/>
      <c r="HGP50" s="131"/>
      <c r="HGQ50" s="131"/>
      <c r="HGR50" s="131"/>
      <c r="HGS50" s="131"/>
      <c r="HGT50" s="131"/>
      <c r="HGU50" s="131"/>
      <c r="HGV50" s="131"/>
      <c r="HGW50" s="131"/>
      <c r="HGX50" s="131"/>
      <c r="HGY50" s="131"/>
      <c r="HGZ50" s="131"/>
      <c r="HHA50" s="131"/>
      <c r="HHB50" s="131"/>
      <c r="HHC50" s="131"/>
      <c r="HHD50" s="131"/>
      <c r="HHE50" s="131"/>
      <c r="HHF50" s="131"/>
      <c r="HHG50" s="131"/>
      <c r="HHH50" s="131"/>
      <c r="HHI50" s="131"/>
      <c r="HHJ50" s="131"/>
      <c r="HHK50" s="131"/>
      <c r="HHL50" s="131"/>
      <c r="HHM50" s="131"/>
      <c r="HHN50" s="131"/>
      <c r="HHO50" s="131"/>
      <c r="HHP50" s="131"/>
      <c r="HHQ50" s="131"/>
      <c r="HHR50" s="131"/>
      <c r="HHS50" s="131"/>
      <c r="HHT50" s="131"/>
      <c r="HHU50" s="131"/>
      <c r="HHV50" s="131"/>
      <c r="HHW50" s="131"/>
      <c r="HHX50" s="131"/>
      <c r="HHY50" s="131"/>
      <c r="HHZ50" s="131"/>
      <c r="HIA50" s="131"/>
      <c r="HIB50" s="131"/>
      <c r="HIC50" s="131"/>
      <c r="HID50" s="131"/>
      <c r="HIE50" s="131"/>
      <c r="HIF50" s="131"/>
      <c r="HIG50" s="131"/>
      <c r="HIH50" s="131"/>
      <c r="HII50" s="131"/>
      <c r="HIJ50" s="131"/>
      <c r="HIK50" s="131"/>
      <c r="HIL50" s="131"/>
      <c r="HIM50" s="131"/>
      <c r="HIN50" s="131"/>
      <c r="HIO50" s="131"/>
      <c r="HIP50" s="131"/>
      <c r="HIQ50" s="131"/>
      <c r="HIR50" s="131"/>
      <c r="HIS50" s="131"/>
      <c r="HIT50" s="131"/>
      <c r="HIU50" s="131"/>
      <c r="HIV50" s="131"/>
      <c r="HIW50" s="131"/>
      <c r="HIX50" s="131"/>
      <c r="HIY50" s="131"/>
      <c r="HIZ50" s="131"/>
      <c r="HJA50" s="131"/>
      <c r="HJB50" s="131"/>
      <c r="HJC50" s="131"/>
      <c r="HJD50" s="131"/>
      <c r="HJE50" s="131"/>
      <c r="HJF50" s="131"/>
      <c r="HJG50" s="131"/>
      <c r="HJH50" s="131"/>
      <c r="HJI50" s="131"/>
      <c r="HJJ50" s="131"/>
      <c r="HJK50" s="131"/>
      <c r="HJL50" s="131"/>
      <c r="HJM50" s="131"/>
      <c r="HJN50" s="131"/>
      <c r="HJO50" s="131"/>
      <c r="HJP50" s="131"/>
      <c r="HJQ50" s="131"/>
      <c r="HJR50" s="131"/>
      <c r="HJS50" s="131"/>
      <c r="HJT50" s="131"/>
      <c r="HJU50" s="131"/>
      <c r="HJV50" s="131"/>
      <c r="HJW50" s="131"/>
      <c r="HJX50" s="131"/>
      <c r="HJY50" s="131"/>
      <c r="HJZ50" s="131"/>
      <c r="HKA50" s="131"/>
      <c r="HKB50" s="131"/>
      <c r="HKC50" s="131"/>
      <c r="HKD50" s="131"/>
      <c r="HKE50" s="131"/>
      <c r="HKF50" s="131"/>
      <c r="HKG50" s="131"/>
      <c r="HKH50" s="131"/>
      <c r="HKI50" s="131"/>
      <c r="HKJ50" s="131"/>
      <c r="HKK50" s="131"/>
      <c r="HKL50" s="131"/>
      <c r="HKM50" s="131"/>
      <c r="HKN50" s="131"/>
      <c r="HKO50" s="131"/>
      <c r="HKP50" s="131"/>
      <c r="HKQ50" s="131"/>
      <c r="HKR50" s="131"/>
      <c r="HKS50" s="131"/>
      <c r="HKT50" s="131"/>
      <c r="HKU50" s="131"/>
      <c r="HKV50" s="131"/>
      <c r="HKW50" s="131"/>
      <c r="HKX50" s="131"/>
      <c r="HKY50" s="131"/>
      <c r="HKZ50" s="131"/>
      <c r="HLA50" s="131"/>
      <c r="HLB50" s="131"/>
      <c r="HLC50" s="131"/>
      <c r="HLD50" s="131"/>
      <c r="HLE50" s="131"/>
      <c r="HLF50" s="131"/>
      <c r="HLG50" s="131"/>
      <c r="HLH50" s="131"/>
      <c r="HLI50" s="131"/>
      <c r="HLJ50" s="131"/>
      <c r="HLK50" s="131"/>
      <c r="HLL50" s="131"/>
      <c r="HLM50" s="131"/>
      <c r="HLN50" s="131"/>
      <c r="HLO50" s="131"/>
      <c r="HLP50" s="131"/>
      <c r="HLQ50" s="131"/>
      <c r="HLR50" s="131"/>
      <c r="HLS50" s="131"/>
      <c r="HLT50" s="131"/>
      <c r="HLU50" s="131"/>
      <c r="HLV50" s="131"/>
      <c r="HLW50" s="131"/>
      <c r="HLX50" s="131"/>
      <c r="HLY50" s="131"/>
      <c r="HLZ50" s="131"/>
      <c r="HMA50" s="131"/>
      <c r="HMB50" s="131"/>
      <c r="HMC50" s="131"/>
      <c r="HMD50" s="131"/>
      <c r="HME50" s="131"/>
      <c r="HMF50" s="131"/>
      <c r="HMG50" s="131"/>
      <c r="HMH50" s="131"/>
      <c r="HMI50" s="131"/>
      <c r="HMJ50" s="131"/>
      <c r="HMK50" s="131"/>
      <c r="HML50" s="131"/>
      <c r="HMM50" s="131"/>
      <c r="HMN50" s="131"/>
      <c r="HMO50" s="131"/>
      <c r="HMP50" s="131"/>
      <c r="HMQ50" s="131"/>
      <c r="HMR50" s="131"/>
      <c r="HMS50" s="131"/>
      <c r="HMT50" s="131"/>
      <c r="HMU50" s="131"/>
      <c r="HMV50" s="131"/>
      <c r="HMW50" s="131"/>
      <c r="HMX50" s="131"/>
      <c r="HMY50" s="131"/>
      <c r="HMZ50" s="131"/>
      <c r="HNA50" s="131"/>
      <c r="HNB50" s="131"/>
      <c r="HNC50" s="131"/>
      <c r="HND50" s="131"/>
      <c r="HNE50" s="131"/>
      <c r="HNF50" s="131"/>
      <c r="HNG50" s="131"/>
      <c r="HNH50" s="131"/>
      <c r="HNI50" s="131"/>
      <c r="HNJ50" s="131"/>
      <c r="HNK50" s="131"/>
      <c r="HNL50" s="131"/>
      <c r="HNM50" s="131"/>
      <c r="HNN50" s="131"/>
      <c r="HNO50" s="131"/>
      <c r="HNP50" s="131"/>
      <c r="HNQ50" s="131"/>
      <c r="HNR50" s="131"/>
      <c r="HNS50" s="131"/>
      <c r="HNT50" s="131"/>
      <c r="HNU50" s="131"/>
      <c r="HNV50" s="131"/>
      <c r="HNW50" s="131"/>
      <c r="HNX50" s="131"/>
      <c r="HNY50" s="131"/>
      <c r="HNZ50" s="131"/>
      <c r="HOA50" s="131"/>
      <c r="HOB50" s="131"/>
      <c r="HOC50" s="131"/>
      <c r="HOD50" s="131"/>
      <c r="HOE50" s="131"/>
      <c r="HOF50" s="131"/>
      <c r="HOG50" s="131"/>
      <c r="HOH50" s="131"/>
      <c r="HOI50" s="131"/>
      <c r="HOJ50" s="131"/>
      <c r="HOK50" s="131"/>
      <c r="HOL50" s="131"/>
      <c r="HOM50" s="131"/>
      <c r="HON50" s="131"/>
      <c r="HOO50" s="131"/>
      <c r="HOP50" s="131"/>
      <c r="HOQ50" s="131"/>
      <c r="HOR50" s="131"/>
      <c r="HOS50" s="131"/>
      <c r="HOT50" s="131"/>
      <c r="HOU50" s="131"/>
      <c r="HOV50" s="131"/>
      <c r="HOW50" s="131"/>
      <c r="HOX50" s="131"/>
      <c r="HOY50" s="131"/>
      <c r="HOZ50" s="131"/>
      <c r="HPA50" s="131"/>
      <c r="HPB50" s="131"/>
      <c r="HPC50" s="131"/>
      <c r="HPD50" s="131"/>
      <c r="HPE50" s="131"/>
      <c r="HPF50" s="131"/>
      <c r="HPG50" s="131"/>
      <c r="HPH50" s="131"/>
      <c r="HPI50" s="131"/>
      <c r="HPJ50" s="131"/>
      <c r="HPK50" s="131"/>
      <c r="HPL50" s="131"/>
      <c r="HPM50" s="131"/>
      <c r="HPN50" s="131"/>
      <c r="HPO50" s="131"/>
      <c r="HPP50" s="131"/>
      <c r="HPQ50" s="131"/>
      <c r="HPR50" s="131"/>
      <c r="HPS50" s="131"/>
      <c r="HPT50" s="131"/>
      <c r="HPU50" s="131"/>
      <c r="HPV50" s="131"/>
      <c r="HPW50" s="131"/>
      <c r="HPX50" s="131"/>
      <c r="HPY50" s="131"/>
      <c r="HPZ50" s="131"/>
      <c r="HQA50" s="131"/>
      <c r="HQB50" s="131"/>
      <c r="HQC50" s="131"/>
      <c r="HQD50" s="131"/>
      <c r="HQE50" s="131"/>
      <c r="HQF50" s="131"/>
      <c r="HQG50" s="131"/>
      <c r="HQH50" s="131"/>
      <c r="HQI50" s="131"/>
      <c r="HQJ50" s="131"/>
      <c r="HQK50" s="131"/>
      <c r="HQL50" s="131"/>
      <c r="HQM50" s="131"/>
      <c r="HQN50" s="131"/>
      <c r="HQO50" s="131"/>
      <c r="HQP50" s="131"/>
      <c r="HQQ50" s="131"/>
      <c r="HQR50" s="131"/>
      <c r="HQS50" s="131"/>
      <c r="HQT50" s="131"/>
      <c r="HQU50" s="131"/>
      <c r="HQV50" s="131"/>
      <c r="HQW50" s="131"/>
      <c r="HQX50" s="131"/>
      <c r="HQY50" s="131"/>
      <c r="HQZ50" s="131"/>
      <c r="HRA50" s="131"/>
      <c r="HRB50" s="131"/>
      <c r="HRC50" s="131"/>
      <c r="HRD50" s="131"/>
      <c r="HRE50" s="131"/>
      <c r="HRF50" s="131"/>
      <c r="HRG50" s="131"/>
      <c r="HRH50" s="131"/>
      <c r="HRI50" s="131"/>
      <c r="HRJ50" s="131"/>
      <c r="HRK50" s="131"/>
      <c r="HRL50" s="131"/>
      <c r="HRM50" s="131"/>
      <c r="HRN50" s="131"/>
      <c r="HRO50" s="131"/>
      <c r="HRP50" s="131"/>
      <c r="HRQ50" s="131"/>
      <c r="HRR50" s="131"/>
      <c r="HRS50" s="131"/>
      <c r="HRT50" s="131"/>
      <c r="HRU50" s="131"/>
      <c r="HRV50" s="131"/>
      <c r="HRW50" s="131"/>
      <c r="HRX50" s="131"/>
      <c r="HRY50" s="131"/>
      <c r="HRZ50" s="131"/>
      <c r="HSA50" s="131"/>
      <c r="HSB50" s="131"/>
      <c r="HSC50" s="131"/>
      <c r="HSD50" s="131"/>
      <c r="HSE50" s="131"/>
      <c r="HSF50" s="131"/>
      <c r="HSG50" s="131"/>
      <c r="HSH50" s="131"/>
      <c r="HSI50" s="131"/>
      <c r="HSJ50" s="131"/>
      <c r="HSK50" s="131"/>
      <c r="HSL50" s="131"/>
      <c r="HSM50" s="131"/>
      <c r="HSN50" s="131"/>
      <c r="HSO50" s="131"/>
      <c r="HSP50" s="131"/>
      <c r="HSQ50" s="131"/>
      <c r="HSR50" s="131"/>
      <c r="HSS50" s="131"/>
      <c r="HST50" s="131"/>
      <c r="HSU50" s="131"/>
      <c r="HSV50" s="131"/>
      <c r="HSW50" s="131"/>
      <c r="HSX50" s="131"/>
      <c r="HSY50" s="131"/>
      <c r="HSZ50" s="131"/>
      <c r="HTA50" s="131"/>
      <c r="HTB50" s="131"/>
      <c r="HTC50" s="131"/>
      <c r="HTD50" s="131"/>
      <c r="HTE50" s="131"/>
      <c r="HTF50" s="131"/>
      <c r="HTG50" s="131"/>
      <c r="HTH50" s="131"/>
      <c r="HTI50" s="131"/>
      <c r="HTJ50" s="131"/>
      <c r="HTK50" s="131"/>
      <c r="HTL50" s="131"/>
      <c r="HTM50" s="131"/>
      <c r="HTN50" s="131"/>
      <c r="HTO50" s="131"/>
      <c r="HTP50" s="131"/>
      <c r="HTQ50" s="131"/>
      <c r="HTR50" s="131"/>
      <c r="HTS50" s="131"/>
      <c r="HTT50" s="131"/>
      <c r="HTU50" s="131"/>
      <c r="HTV50" s="131"/>
      <c r="HTW50" s="131"/>
      <c r="HTX50" s="131"/>
      <c r="HTY50" s="131"/>
      <c r="HTZ50" s="131"/>
      <c r="HUA50" s="131"/>
      <c r="HUB50" s="131"/>
      <c r="HUC50" s="131"/>
      <c r="HUD50" s="131"/>
      <c r="HUE50" s="131"/>
      <c r="HUF50" s="131"/>
      <c r="HUG50" s="131"/>
      <c r="HUH50" s="131"/>
      <c r="HUI50" s="131"/>
      <c r="HUJ50" s="131"/>
      <c r="HUK50" s="131"/>
      <c r="HUL50" s="131"/>
      <c r="HUM50" s="131"/>
      <c r="HUN50" s="131"/>
      <c r="HUO50" s="131"/>
      <c r="HUP50" s="131"/>
      <c r="HUQ50" s="131"/>
      <c r="HUR50" s="131"/>
      <c r="HUS50" s="131"/>
      <c r="HUT50" s="131"/>
      <c r="HUU50" s="131"/>
      <c r="HUV50" s="131"/>
      <c r="HUW50" s="131"/>
      <c r="HUX50" s="131"/>
      <c r="HUY50" s="131"/>
      <c r="HUZ50" s="131"/>
      <c r="HVA50" s="131"/>
      <c r="HVB50" s="131"/>
      <c r="HVC50" s="131"/>
      <c r="HVD50" s="131"/>
      <c r="HVE50" s="131"/>
      <c r="HVF50" s="131"/>
      <c r="HVG50" s="131"/>
      <c r="HVH50" s="131"/>
      <c r="HVI50" s="131"/>
      <c r="HVJ50" s="131"/>
      <c r="HVK50" s="131"/>
      <c r="HVL50" s="131"/>
      <c r="HVM50" s="131"/>
      <c r="HVN50" s="131"/>
      <c r="HVO50" s="131"/>
      <c r="HVP50" s="131"/>
      <c r="HVQ50" s="131"/>
      <c r="HVR50" s="131"/>
      <c r="HVS50" s="131"/>
      <c r="HVT50" s="131"/>
      <c r="HVU50" s="131"/>
      <c r="HVV50" s="131"/>
      <c r="HVW50" s="131"/>
      <c r="HVX50" s="131"/>
      <c r="HVY50" s="131"/>
      <c r="HVZ50" s="131"/>
      <c r="HWA50" s="131"/>
      <c r="HWB50" s="131"/>
      <c r="HWC50" s="131"/>
      <c r="HWD50" s="131"/>
      <c r="HWE50" s="131"/>
      <c r="HWF50" s="131"/>
      <c r="HWG50" s="131"/>
      <c r="HWH50" s="131"/>
      <c r="HWI50" s="131"/>
      <c r="HWJ50" s="131"/>
      <c r="HWK50" s="131"/>
      <c r="HWL50" s="131"/>
      <c r="HWM50" s="131"/>
      <c r="HWN50" s="131"/>
      <c r="HWO50" s="131"/>
      <c r="HWP50" s="131"/>
      <c r="HWQ50" s="131"/>
      <c r="HWR50" s="131"/>
      <c r="HWS50" s="131"/>
      <c r="HWT50" s="131"/>
      <c r="HWU50" s="131"/>
      <c r="HWV50" s="131"/>
      <c r="HWW50" s="131"/>
      <c r="HWX50" s="131"/>
      <c r="HWY50" s="131"/>
      <c r="HWZ50" s="131"/>
      <c r="HXA50" s="131"/>
      <c r="HXB50" s="131"/>
      <c r="HXC50" s="131"/>
      <c r="HXD50" s="131"/>
      <c r="HXE50" s="131"/>
      <c r="HXF50" s="131"/>
      <c r="HXG50" s="131"/>
      <c r="HXH50" s="131"/>
      <c r="HXI50" s="131"/>
      <c r="HXJ50" s="131"/>
      <c r="HXK50" s="131"/>
      <c r="HXL50" s="131"/>
      <c r="HXM50" s="131"/>
      <c r="HXN50" s="131"/>
      <c r="HXO50" s="131"/>
      <c r="HXP50" s="131"/>
      <c r="HXQ50" s="131"/>
      <c r="HXR50" s="131"/>
      <c r="HXS50" s="131"/>
      <c r="HXT50" s="131"/>
      <c r="HXU50" s="131"/>
      <c r="HXV50" s="131"/>
      <c r="HXW50" s="131"/>
      <c r="HXX50" s="131"/>
      <c r="HXY50" s="131"/>
      <c r="HXZ50" s="131"/>
      <c r="HYA50" s="131"/>
      <c r="HYB50" s="131"/>
      <c r="HYC50" s="131"/>
      <c r="HYD50" s="131"/>
      <c r="HYE50" s="131"/>
      <c r="HYF50" s="131"/>
      <c r="HYG50" s="131"/>
      <c r="HYH50" s="131"/>
      <c r="HYI50" s="131"/>
      <c r="HYJ50" s="131"/>
      <c r="HYK50" s="131"/>
      <c r="HYL50" s="131"/>
      <c r="HYM50" s="131"/>
      <c r="HYN50" s="131"/>
      <c r="HYO50" s="131"/>
      <c r="HYP50" s="131"/>
      <c r="HYQ50" s="131"/>
      <c r="HYR50" s="131"/>
      <c r="HYS50" s="131"/>
      <c r="HYT50" s="131"/>
      <c r="HYU50" s="131"/>
      <c r="HYV50" s="131"/>
      <c r="HYW50" s="131"/>
      <c r="HYX50" s="131"/>
      <c r="HYY50" s="131"/>
      <c r="HYZ50" s="131"/>
      <c r="HZA50" s="131"/>
      <c r="HZB50" s="131"/>
      <c r="HZC50" s="131"/>
      <c r="HZD50" s="131"/>
      <c r="HZE50" s="131"/>
      <c r="HZF50" s="131"/>
      <c r="HZG50" s="131"/>
      <c r="HZH50" s="131"/>
      <c r="HZI50" s="131"/>
      <c r="HZJ50" s="131"/>
      <c r="HZK50" s="131"/>
      <c r="HZL50" s="131"/>
      <c r="HZM50" s="131"/>
      <c r="HZN50" s="131"/>
      <c r="HZO50" s="131"/>
      <c r="HZP50" s="131"/>
      <c r="HZQ50" s="131"/>
      <c r="HZR50" s="131"/>
      <c r="HZS50" s="131"/>
      <c r="HZT50" s="131"/>
      <c r="HZU50" s="131"/>
      <c r="HZV50" s="131"/>
      <c r="HZW50" s="131"/>
      <c r="HZX50" s="131"/>
      <c r="HZY50" s="131"/>
      <c r="HZZ50" s="131"/>
      <c r="IAA50" s="131"/>
      <c r="IAB50" s="131"/>
      <c r="IAC50" s="131"/>
      <c r="IAD50" s="131"/>
      <c r="IAE50" s="131"/>
      <c r="IAF50" s="131"/>
      <c r="IAG50" s="131"/>
      <c r="IAH50" s="131"/>
      <c r="IAI50" s="131"/>
      <c r="IAJ50" s="131"/>
      <c r="IAK50" s="131"/>
      <c r="IAL50" s="131"/>
      <c r="IAM50" s="131"/>
      <c r="IAN50" s="131"/>
      <c r="IAO50" s="131"/>
      <c r="IAP50" s="131"/>
      <c r="IAQ50" s="131"/>
      <c r="IAR50" s="131"/>
      <c r="IAS50" s="131"/>
      <c r="IAT50" s="131"/>
      <c r="IAU50" s="131"/>
      <c r="IAV50" s="131"/>
      <c r="IAW50" s="131"/>
      <c r="IAX50" s="131"/>
      <c r="IAY50" s="131"/>
      <c r="IAZ50" s="131"/>
      <c r="IBA50" s="131"/>
      <c r="IBB50" s="131"/>
      <c r="IBC50" s="131"/>
      <c r="IBD50" s="131"/>
      <c r="IBE50" s="131"/>
      <c r="IBF50" s="131"/>
      <c r="IBG50" s="131"/>
      <c r="IBH50" s="131"/>
      <c r="IBI50" s="131"/>
      <c r="IBJ50" s="131"/>
      <c r="IBK50" s="131"/>
      <c r="IBL50" s="131"/>
      <c r="IBM50" s="131"/>
      <c r="IBN50" s="131"/>
      <c r="IBO50" s="131"/>
      <c r="IBP50" s="131"/>
      <c r="IBQ50" s="131"/>
      <c r="IBR50" s="131"/>
      <c r="IBS50" s="131"/>
      <c r="IBT50" s="131"/>
      <c r="IBU50" s="131"/>
      <c r="IBV50" s="131"/>
      <c r="IBW50" s="131"/>
      <c r="IBX50" s="131"/>
      <c r="IBY50" s="131"/>
      <c r="IBZ50" s="131"/>
      <c r="ICA50" s="131"/>
      <c r="ICB50" s="131"/>
      <c r="ICC50" s="131"/>
      <c r="ICD50" s="131"/>
      <c r="ICE50" s="131"/>
      <c r="ICF50" s="131"/>
      <c r="ICG50" s="131"/>
      <c r="ICH50" s="131"/>
      <c r="ICI50" s="131"/>
      <c r="ICJ50" s="131"/>
      <c r="ICK50" s="131"/>
      <c r="ICL50" s="131"/>
      <c r="ICM50" s="131"/>
      <c r="ICN50" s="131"/>
      <c r="ICO50" s="131"/>
      <c r="ICP50" s="131"/>
      <c r="ICQ50" s="131"/>
      <c r="ICR50" s="131"/>
      <c r="ICS50" s="131"/>
      <c r="ICT50" s="131"/>
      <c r="ICU50" s="131"/>
      <c r="ICV50" s="131"/>
      <c r="ICW50" s="131"/>
      <c r="ICX50" s="131"/>
      <c r="ICY50" s="131"/>
      <c r="ICZ50" s="131"/>
      <c r="IDA50" s="131"/>
      <c r="IDB50" s="131"/>
      <c r="IDC50" s="131"/>
      <c r="IDD50" s="131"/>
      <c r="IDE50" s="131"/>
      <c r="IDF50" s="131"/>
      <c r="IDG50" s="131"/>
      <c r="IDH50" s="131"/>
      <c r="IDI50" s="131"/>
      <c r="IDJ50" s="131"/>
      <c r="IDK50" s="131"/>
      <c r="IDL50" s="131"/>
      <c r="IDM50" s="131"/>
      <c r="IDN50" s="131"/>
      <c r="IDO50" s="131"/>
      <c r="IDP50" s="131"/>
      <c r="IDQ50" s="131"/>
      <c r="IDR50" s="131"/>
      <c r="IDS50" s="131"/>
      <c r="IDT50" s="131"/>
      <c r="IDU50" s="131"/>
      <c r="IDV50" s="131"/>
      <c r="IDW50" s="131"/>
      <c r="IDX50" s="131"/>
      <c r="IDY50" s="131"/>
      <c r="IDZ50" s="131"/>
      <c r="IEA50" s="131"/>
      <c r="IEB50" s="131"/>
      <c r="IEC50" s="131"/>
      <c r="IED50" s="131"/>
      <c r="IEE50" s="131"/>
      <c r="IEF50" s="131"/>
      <c r="IEG50" s="131"/>
      <c r="IEH50" s="131"/>
      <c r="IEI50" s="131"/>
      <c r="IEJ50" s="131"/>
      <c r="IEK50" s="131"/>
      <c r="IEL50" s="131"/>
      <c r="IEM50" s="131"/>
      <c r="IEN50" s="131"/>
      <c r="IEO50" s="131"/>
      <c r="IEP50" s="131"/>
      <c r="IEQ50" s="131"/>
      <c r="IER50" s="131"/>
      <c r="IES50" s="131"/>
      <c r="IET50" s="131"/>
      <c r="IEU50" s="131"/>
      <c r="IEV50" s="131"/>
      <c r="IEW50" s="131"/>
      <c r="IEX50" s="131"/>
      <c r="IEY50" s="131"/>
      <c r="IEZ50" s="131"/>
      <c r="IFA50" s="131"/>
      <c r="IFB50" s="131"/>
      <c r="IFC50" s="131"/>
      <c r="IFD50" s="131"/>
      <c r="IFE50" s="131"/>
      <c r="IFF50" s="131"/>
      <c r="IFG50" s="131"/>
      <c r="IFH50" s="131"/>
      <c r="IFI50" s="131"/>
      <c r="IFJ50" s="131"/>
      <c r="IFK50" s="131"/>
      <c r="IFL50" s="131"/>
      <c r="IFM50" s="131"/>
      <c r="IFN50" s="131"/>
      <c r="IFO50" s="131"/>
      <c r="IFP50" s="131"/>
      <c r="IFQ50" s="131"/>
      <c r="IFR50" s="131"/>
      <c r="IFS50" s="131"/>
      <c r="IFT50" s="131"/>
      <c r="IFU50" s="131"/>
      <c r="IFV50" s="131"/>
      <c r="IFW50" s="131"/>
      <c r="IFX50" s="131"/>
      <c r="IFY50" s="131"/>
      <c r="IFZ50" s="131"/>
      <c r="IGA50" s="131"/>
      <c r="IGB50" s="131"/>
      <c r="IGC50" s="131"/>
      <c r="IGD50" s="131"/>
      <c r="IGE50" s="131"/>
      <c r="IGF50" s="131"/>
      <c r="IGG50" s="131"/>
      <c r="IGH50" s="131"/>
      <c r="IGI50" s="131"/>
      <c r="IGJ50" s="131"/>
      <c r="IGK50" s="131"/>
      <c r="IGL50" s="131"/>
      <c r="IGM50" s="131"/>
      <c r="IGN50" s="131"/>
      <c r="IGO50" s="131"/>
      <c r="IGP50" s="131"/>
      <c r="IGQ50" s="131"/>
      <c r="IGR50" s="131"/>
      <c r="IGS50" s="131"/>
      <c r="IGT50" s="131"/>
      <c r="IGU50" s="131"/>
      <c r="IGV50" s="131"/>
      <c r="IGW50" s="131"/>
      <c r="IGX50" s="131"/>
      <c r="IGY50" s="131"/>
      <c r="IGZ50" s="131"/>
      <c r="IHA50" s="131"/>
      <c r="IHB50" s="131"/>
      <c r="IHC50" s="131"/>
      <c r="IHD50" s="131"/>
      <c r="IHE50" s="131"/>
      <c r="IHF50" s="131"/>
      <c r="IHG50" s="131"/>
      <c r="IHH50" s="131"/>
      <c r="IHI50" s="131"/>
      <c r="IHJ50" s="131"/>
      <c r="IHK50" s="131"/>
      <c r="IHL50" s="131"/>
      <c r="IHM50" s="131"/>
      <c r="IHN50" s="131"/>
      <c r="IHO50" s="131"/>
      <c r="IHP50" s="131"/>
      <c r="IHQ50" s="131"/>
      <c r="IHR50" s="131"/>
      <c r="IHS50" s="131"/>
      <c r="IHT50" s="131"/>
      <c r="IHU50" s="131"/>
      <c r="IHV50" s="131"/>
      <c r="IHW50" s="131"/>
      <c r="IHX50" s="131"/>
      <c r="IHY50" s="131"/>
      <c r="IHZ50" s="131"/>
      <c r="IIA50" s="131"/>
      <c r="IIB50" s="131"/>
      <c r="IIC50" s="131"/>
      <c r="IID50" s="131"/>
      <c r="IIE50" s="131"/>
      <c r="IIF50" s="131"/>
      <c r="IIG50" s="131"/>
      <c r="IIH50" s="131"/>
      <c r="III50" s="131"/>
      <c r="IIJ50" s="131"/>
      <c r="IIK50" s="131"/>
      <c r="IIL50" s="131"/>
      <c r="IIM50" s="131"/>
      <c r="IIN50" s="131"/>
      <c r="IIO50" s="131"/>
      <c r="IIP50" s="131"/>
      <c r="IIQ50" s="131"/>
      <c r="IIR50" s="131"/>
      <c r="IIS50" s="131"/>
      <c r="IIT50" s="131"/>
      <c r="IIU50" s="131"/>
      <c r="IIV50" s="131"/>
      <c r="IIW50" s="131"/>
      <c r="IIX50" s="131"/>
      <c r="IIY50" s="131"/>
      <c r="IIZ50" s="131"/>
      <c r="IJA50" s="131"/>
      <c r="IJB50" s="131"/>
      <c r="IJC50" s="131"/>
      <c r="IJD50" s="131"/>
      <c r="IJE50" s="131"/>
      <c r="IJF50" s="131"/>
      <c r="IJG50" s="131"/>
      <c r="IJH50" s="131"/>
      <c r="IJI50" s="131"/>
      <c r="IJJ50" s="131"/>
      <c r="IJK50" s="131"/>
      <c r="IJL50" s="131"/>
      <c r="IJM50" s="131"/>
      <c r="IJN50" s="131"/>
      <c r="IJO50" s="131"/>
      <c r="IJP50" s="131"/>
      <c r="IJQ50" s="131"/>
      <c r="IJR50" s="131"/>
      <c r="IJS50" s="131"/>
      <c r="IJT50" s="131"/>
      <c r="IJU50" s="131"/>
      <c r="IJV50" s="131"/>
      <c r="IJW50" s="131"/>
      <c r="IJX50" s="131"/>
      <c r="IJY50" s="131"/>
      <c r="IJZ50" s="131"/>
      <c r="IKA50" s="131"/>
      <c r="IKB50" s="131"/>
      <c r="IKC50" s="131"/>
      <c r="IKD50" s="131"/>
      <c r="IKE50" s="131"/>
      <c r="IKF50" s="131"/>
      <c r="IKG50" s="131"/>
      <c r="IKH50" s="131"/>
      <c r="IKI50" s="131"/>
      <c r="IKJ50" s="131"/>
      <c r="IKK50" s="131"/>
      <c r="IKL50" s="131"/>
      <c r="IKM50" s="131"/>
      <c r="IKN50" s="131"/>
      <c r="IKO50" s="131"/>
      <c r="IKP50" s="131"/>
      <c r="IKQ50" s="131"/>
      <c r="IKR50" s="131"/>
      <c r="IKS50" s="131"/>
      <c r="IKT50" s="131"/>
      <c r="IKU50" s="131"/>
      <c r="IKV50" s="131"/>
      <c r="IKW50" s="131"/>
      <c r="IKX50" s="131"/>
      <c r="IKY50" s="131"/>
      <c r="IKZ50" s="131"/>
      <c r="ILA50" s="131"/>
      <c r="ILB50" s="131"/>
      <c r="ILC50" s="131"/>
      <c r="ILD50" s="131"/>
      <c r="ILE50" s="131"/>
      <c r="ILF50" s="131"/>
      <c r="ILG50" s="131"/>
      <c r="ILH50" s="131"/>
      <c r="ILI50" s="131"/>
      <c r="ILJ50" s="131"/>
      <c r="ILK50" s="131"/>
      <c r="ILL50" s="131"/>
      <c r="ILM50" s="131"/>
      <c r="ILN50" s="131"/>
      <c r="ILO50" s="131"/>
      <c r="ILP50" s="131"/>
      <c r="ILQ50" s="131"/>
      <c r="ILR50" s="131"/>
      <c r="ILS50" s="131"/>
      <c r="ILT50" s="131"/>
      <c r="ILU50" s="131"/>
      <c r="ILV50" s="131"/>
      <c r="ILW50" s="131"/>
      <c r="ILX50" s="131"/>
      <c r="ILY50" s="131"/>
      <c r="ILZ50" s="131"/>
      <c r="IMA50" s="131"/>
      <c r="IMB50" s="131"/>
      <c r="IMC50" s="131"/>
      <c r="IMD50" s="131"/>
      <c r="IME50" s="131"/>
      <c r="IMF50" s="131"/>
      <c r="IMG50" s="131"/>
      <c r="IMH50" s="131"/>
      <c r="IMI50" s="131"/>
      <c r="IMJ50" s="131"/>
      <c r="IMK50" s="131"/>
      <c r="IML50" s="131"/>
      <c r="IMM50" s="131"/>
      <c r="IMN50" s="131"/>
      <c r="IMO50" s="131"/>
      <c r="IMP50" s="131"/>
      <c r="IMQ50" s="131"/>
      <c r="IMR50" s="131"/>
      <c r="IMS50" s="131"/>
      <c r="IMT50" s="131"/>
      <c r="IMU50" s="131"/>
      <c r="IMV50" s="131"/>
      <c r="IMW50" s="131"/>
      <c r="IMX50" s="131"/>
      <c r="IMY50" s="131"/>
      <c r="IMZ50" s="131"/>
      <c r="INA50" s="131"/>
      <c r="INB50" s="131"/>
      <c r="INC50" s="131"/>
      <c r="IND50" s="131"/>
      <c r="INE50" s="131"/>
      <c r="INF50" s="131"/>
      <c r="ING50" s="131"/>
      <c r="INH50" s="131"/>
      <c r="INI50" s="131"/>
      <c r="INJ50" s="131"/>
      <c r="INK50" s="131"/>
      <c r="INL50" s="131"/>
      <c r="INM50" s="131"/>
      <c r="INN50" s="131"/>
      <c r="INO50" s="131"/>
      <c r="INP50" s="131"/>
      <c r="INQ50" s="131"/>
      <c r="INR50" s="131"/>
      <c r="INS50" s="131"/>
      <c r="INT50" s="131"/>
      <c r="INU50" s="131"/>
      <c r="INV50" s="131"/>
      <c r="INW50" s="131"/>
      <c r="INX50" s="131"/>
      <c r="INY50" s="131"/>
      <c r="INZ50" s="131"/>
      <c r="IOA50" s="131"/>
      <c r="IOB50" s="131"/>
      <c r="IOC50" s="131"/>
      <c r="IOD50" s="131"/>
      <c r="IOE50" s="131"/>
      <c r="IOF50" s="131"/>
      <c r="IOG50" s="131"/>
      <c r="IOH50" s="131"/>
      <c r="IOI50" s="131"/>
      <c r="IOJ50" s="131"/>
      <c r="IOK50" s="131"/>
      <c r="IOL50" s="131"/>
      <c r="IOM50" s="131"/>
      <c r="ION50" s="131"/>
      <c r="IOO50" s="131"/>
      <c r="IOP50" s="131"/>
      <c r="IOQ50" s="131"/>
      <c r="IOR50" s="131"/>
      <c r="IOS50" s="131"/>
      <c r="IOT50" s="131"/>
      <c r="IOU50" s="131"/>
      <c r="IOV50" s="131"/>
      <c r="IOW50" s="131"/>
      <c r="IOX50" s="131"/>
      <c r="IOY50" s="131"/>
      <c r="IOZ50" s="131"/>
      <c r="IPA50" s="131"/>
      <c r="IPB50" s="131"/>
      <c r="IPC50" s="131"/>
      <c r="IPD50" s="131"/>
      <c r="IPE50" s="131"/>
      <c r="IPF50" s="131"/>
      <c r="IPG50" s="131"/>
      <c r="IPH50" s="131"/>
      <c r="IPI50" s="131"/>
      <c r="IPJ50" s="131"/>
      <c r="IPK50" s="131"/>
      <c r="IPL50" s="131"/>
      <c r="IPM50" s="131"/>
      <c r="IPN50" s="131"/>
      <c r="IPO50" s="131"/>
      <c r="IPP50" s="131"/>
      <c r="IPQ50" s="131"/>
      <c r="IPR50" s="131"/>
      <c r="IPS50" s="131"/>
      <c r="IPT50" s="131"/>
      <c r="IPU50" s="131"/>
      <c r="IPV50" s="131"/>
      <c r="IPW50" s="131"/>
      <c r="IPX50" s="131"/>
      <c r="IPY50" s="131"/>
      <c r="IPZ50" s="131"/>
      <c r="IQA50" s="131"/>
      <c r="IQB50" s="131"/>
      <c r="IQC50" s="131"/>
      <c r="IQD50" s="131"/>
      <c r="IQE50" s="131"/>
      <c r="IQF50" s="131"/>
      <c r="IQG50" s="131"/>
      <c r="IQH50" s="131"/>
      <c r="IQI50" s="131"/>
      <c r="IQJ50" s="131"/>
      <c r="IQK50" s="131"/>
      <c r="IQL50" s="131"/>
      <c r="IQM50" s="131"/>
      <c r="IQN50" s="131"/>
      <c r="IQO50" s="131"/>
      <c r="IQP50" s="131"/>
      <c r="IQQ50" s="131"/>
      <c r="IQR50" s="131"/>
      <c r="IQS50" s="131"/>
      <c r="IQT50" s="131"/>
      <c r="IQU50" s="131"/>
      <c r="IQV50" s="131"/>
      <c r="IQW50" s="131"/>
      <c r="IQX50" s="131"/>
      <c r="IQY50" s="131"/>
      <c r="IQZ50" s="131"/>
      <c r="IRA50" s="131"/>
      <c r="IRB50" s="131"/>
      <c r="IRC50" s="131"/>
      <c r="IRD50" s="131"/>
      <c r="IRE50" s="131"/>
      <c r="IRF50" s="131"/>
      <c r="IRG50" s="131"/>
      <c r="IRH50" s="131"/>
      <c r="IRI50" s="131"/>
      <c r="IRJ50" s="131"/>
      <c r="IRK50" s="131"/>
      <c r="IRL50" s="131"/>
      <c r="IRM50" s="131"/>
      <c r="IRN50" s="131"/>
      <c r="IRO50" s="131"/>
      <c r="IRP50" s="131"/>
      <c r="IRQ50" s="131"/>
      <c r="IRR50" s="131"/>
      <c r="IRS50" s="131"/>
      <c r="IRT50" s="131"/>
      <c r="IRU50" s="131"/>
      <c r="IRV50" s="131"/>
      <c r="IRW50" s="131"/>
      <c r="IRX50" s="131"/>
      <c r="IRY50" s="131"/>
      <c r="IRZ50" s="131"/>
      <c r="ISA50" s="131"/>
      <c r="ISB50" s="131"/>
      <c r="ISC50" s="131"/>
      <c r="ISD50" s="131"/>
      <c r="ISE50" s="131"/>
      <c r="ISF50" s="131"/>
      <c r="ISG50" s="131"/>
      <c r="ISH50" s="131"/>
      <c r="ISI50" s="131"/>
      <c r="ISJ50" s="131"/>
      <c r="ISK50" s="131"/>
      <c r="ISL50" s="131"/>
      <c r="ISM50" s="131"/>
      <c r="ISN50" s="131"/>
      <c r="ISO50" s="131"/>
      <c r="ISP50" s="131"/>
      <c r="ISQ50" s="131"/>
      <c r="ISR50" s="131"/>
      <c r="ISS50" s="131"/>
      <c r="IST50" s="131"/>
      <c r="ISU50" s="131"/>
      <c r="ISV50" s="131"/>
      <c r="ISW50" s="131"/>
      <c r="ISX50" s="131"/>
      <c r="ISY50" s="131"/>
      <c r="ISZ50" s="131"/>
      <c r="ITA50" s="131"/>
      <c r="ITB50" s="131"/>
      <c r="ITC50" s="131"/>
      <c r="ITD50" s="131"/>
      <c r="ITE50" s="131"/>
      <c r="ITF50" s="131"/>
      <c r="ITG50" s="131"/>
      <c r="ITH50" s="131"/>
      <c r="ITI50" s="131"/>
      <c r="ITJ50" s="131"/>
      <c r="ITK50" s="131"/>
      <c r="ITL50" s="131"/>
      <c r="ITM50" s="131"/>
      <c r="ITN50" s="131"/>
      <c r="ITO50" s="131"/>
      <c r="ITP50" s="131"/>
      <c r="ITQ50" s="131"/>
      <c r="ITR50" s="131"/>
      <c r="ITS50" s="131"/>
      <c r="ITT50" s="131"/>
      <c r="ITU50" s="131"/>
      <c r="ITV50" s="131"/>
      <c r="ITW50" s="131"/>
      <c r="ITX50" s="131"/>
      <c r="ITY50" s="131"/>
      <c r="ITZ50" s="131"/>
      <c r="IUA50" s="131"/>
      <c r="IUB50" s="131"/>
      <c r="IUC50" s="131"/>
      <c r="IUD50" s="131"/>
      <c r="IUE50" s="131"/>
      <c r="IUF50" s="131"/>
      <c r="IUG50" s="131"/>
      <c r="IUH50" s="131"/>
      <c r="IUI50" s="131"/>
      <c r="IUJ50" s="131"/>
      <c r="IUK50" s="131"/>
      <c r="IUL50" s="131"/>
      <c r="IUM50" s="131"/>
      <c r="IUN50" s="131"/>
      <c r="IUO50" s="131"/>
      <c r="IUP50" s="131"/>
      <c r="IUQ50" s="131"/>
      <c r="IUR50" s="131"/>
      <c r="IUS50" s="131"/>
      <c r="IUT50" s="131"/>
      <c r="IUU50" s="131"/>
      <c r="IUV50" s="131"/>
      <c r="IUW50" s="131"/>
      <c r="IUX50" s="131"/>
      <c r="IUY50" s="131"/>
      <c r="IUZ50" s="131"/>
      <c r="IVA50" s="131"/>
      <c r="IVB50" s="131"/>
      <c r="IVC50" s="131"/>
      <c r="IVD50" s="131"/>
      <c r="IVE50" s="131"/>
      <c r="IVF50" s="131"/>
      <c r="IVG50" s="131"/>
      <c r="IVH50" s="131"/>
      <c r="IVI50" s="131"/>
      <c r="IVJ50" s="131"/>
      <c r="IVK50" s="131"/>
      <c r="IVL50" s="131"/>
      <c r="IVM50" s="131"/>
      <c r="IVN50" s="131"/>
      <c r="IVO50" s="131"/>
      <c r="IVP50" s="131"/>
      <c r="IVQ50" s="131"/>
      <c r="IVR50" s="131"/>
      <c r="IVS50" s="131"/>
      <c r="IVT50" s="131"/>
      <c r="IVU50" s="131"/>
      <c r="IVV50" s="131"/>
      <c r="IVW50" s="131"/>
      <c r="IVX50" s="131"/>
      <c r="IVY50" s="131"/>
      <c r="IVZ50" s="131"/>
      <c r="IWA50" s="131"/>
      <c r="IWB50" s="131"/>
      <c r="IWC50" s="131"/>
      <c r="IWD50" s="131"/>
      <c r="IWE50" s="131"/>
      <c r="IWF50" s="131"/>
      <c r="IWG50" s="131"/>
      <c r="IWH50" s="131"/>
      <c r="IWI50" s="131"/>
      <c r="IWJ50" s="131"/>
      <c r="IWK50" s="131"/>
      <c r="IWL50" s="131"/>
      <c r="IWM50" s="131"/>
      <c r="IWN50" s="131"/>
      <c r="IWO50" s="131"/>
      <c r="IWP50" s="131"/>
      <c r="IWQ50" s="131"/>
      <c r="IWR50" s="131"/>
      <c r="IWS50" s="131"/>
      <c r="IWT50" s="131"/>
      <c r="IWU50" s="131"/>
      <c r="IWV50" s="131"/>
      <c r="IWW50" s="131"/>
      <c r="IWX50" s="131"/>
      <c r="IWY50" s="131"/>
      <c r="IWZ50" s="131"/>
      <c r="IXA50" s="131"/>
      <c r="IXB50" s="131"/>
      <c r="IXC50" s="131"/>
      <c r="IXD50" s="131"/>
      <c r="IXE50" s="131"/>
      <c r="IXF50" s="131"/>
      <c r="IXG50" s="131"/>
      <c r="IXH50" s="131"/>
      <c r="IXI50" s="131"/>
      <c r="IXJ50" s="131"/>
      <c r="IXK50" s="131"/>
      <c r="IXL50" s="131"/>
      <c r="IXM50" s="131"/>
      <c r="IXN50" s="131"/>
      <c r="IXO50" s="131"/>
      <c r="IXP50" s="131"/>
      <c r="IXQ50" s="131"/>
      <c r="IXR50" s="131"/>
      <c r="IXS50" s="131"/>
      <c r="IXT50" s="131"/>
      <c r="IXU50" s="131"/>
      <c r="IXV50" s="131"/>
      <c r="IXW50" s="131"/>
      <c r="IXX50" s="131"/>
      <c r="IXY50" s="131"/>
      <c r="IXZ50" s="131"/>
      <c r="IYA50" s="131"/>
      <c r="IYB50" s="131"/>
      <c r="IYC50" s="131"/>
      <c r="IYD50" s="131"/>
      <c r="IYE50" s="131"/>
      <c r="IYF50" s="131"/>
      <c r="IYG50" s="131"/>
      <c r="IYH50" s="131"/>
      <c r="IYI50" s="131"/>
      <c r="IYJ50" s="131"/>
      <c r="IYK50" s="131"/>
      <c r="IYL50" s="131"/>
      <c r="IYM50" s="131"/>
      <c r="IYN50" s="131"/>
      <c r="IYO50" s="131"/>
      <c r="IYP50" s="131"/>
      <c r="IYQ50" s="131"/>
      <c r="IYR50" s="131"/>
      <c r="IYS50" s="131"/>
      <c r="IYT50" s="131"/>
      <c r="IYU50" s="131"/>
      <c r="IYV50" s="131"/>
      <c r="IYW50" s="131"/>
      <c r="IYX50" s="131"/>
      <c r="IYY50" s="131"/>
      <c r="IYZ50" s="131"/>
      <c r="IZA50" s="131"/>
      <c r="IZB50" s="131"/>
      <c r="IZC50" s="131"/>
      <c r="IZD50" s="131"/>
      <c r="IZE50" s="131"/>
      <c r="IZF50" s="131"/>
      <c r="IZG50" s="131"/>
      <c r="IZH50" s="131"/>
      <c r="IZI50" s="131"/>
      <c r="IZJ50" s="131"/>
      <c r="IZK50" s="131"/>
      <c r="IZL50" s="131"/>
      <c r="IZM50" s="131"/>
      <c r="IZN50" s="131"/>
      <c r="IZO50" s="131"/>
      <c r="IZP50" s="131"/>
      <c r="IZQ50" s="131"/>
      <c r="IZR50" s="131"/>
      <c r="IZS50" s="131"/>
      <c r="IZT50" s="131"/>
      <c r="IZU50" s="131"/>
      <c r="IZV50" s="131"/>
      <c r="IZW50" s="131"/>
      <c r="IZX50" s="131"/>
      <c r="IZY50" s="131"/>
      <c r="IZZ50" s="131"/>
      <c r="JAA50" s="131"/>
      <c r="JAB50" s="131"/>
      <c r="JAC50" s="131"/>
      <c r="JAD50" s="131"/>
      <c r="JAE50" s="131"/>
      <c r="JAF50" s="131"/>
      <c r="JAG50" s="131"/>
      <c r="JAH50" s="131"/>
      <c r="JAI50" s="131"/>
      <c r="JAJ50" s="131"/>
      <c r="JAK50" s="131"/>
      <c r="JAL50" s="131"/>
      <c r="JAM50" s="131"/>
      <c r="JAN50" s="131"/>
      <c r="JAO50" s="131"/>
      <c r="JAP50" s="131"/>
      <c r="JAQ50" s="131"/>
      <c r="JAR50" s="131"/>
      <c r="JAS50" s="131"/>
      <c r="JAT50" s="131"/>
      <c r="JAU50" s="131"/>
      <c r="JAV50" s="131"/>
      <c r="JAW50" s="131"/>
      <c r="JAX50" s="131"/>
      <c r="JAY50" s="131"/>
      <c r="JAZ50" s="131"/>
      <c r="JBA50" s="131"/>
      <c r="JBB50" s="131"/>
      <c r="JBC50" s="131"/>
      <c r="JBD50" s="131"/>
      <c r="JBE50" s="131"/>
      <c r="JBF50" s="131"/>
      <c r="JBG50" s="131"/>
      <c r="JBH50" s="131"/>
      <c r="JBI50" s="131"/>
      <c r="JBJ50" s="131"/>
      <c r="JBK50" s="131"/>
      <c r="JBL50" s="131"/>
      <c r="JBM50" s="131"/>
      <c r="JBN50" s="131"/>
      <c r="JBO50" s="131"/>
      <c r="JBP50" s="131"/>
      <c r="JBQ50" s="131"/>
      <c r="JBR50" s="131"/>
      <c r="JBS50" s="131"/>
      <c r="JBT50" s="131"/>
      <c r="JBU50" s="131"/>
      <c r="JBV50" s="131"/>
      <c r="JBW50" s="131"/>
      <c r="JBX50" s="131"/>
      <c r="JBY50" s="131"/>
      <c r="JBZ50" s="131"/>
      <c r="JCA50" s="131"/>
      <c r="JCB50" s="131"/>
      <c r="JCC50" s="131"/>
      <c r="JCD50" s="131"/>
      <c r="JCE50" s="131"/>
      <c r="JCF50" s="131"/>
      <c r="JCG50" s="131"/>
      <c r="JCH50" s="131"/>
      <c r="JCI50" s="131"/>
      <c r="JCJ50" s="131"/>
      <c r="JCK50" s="131"/>
      <c r="JCL50" s="131"/>
      <c r="JCM50" s="131"/>
      <c r="JCN50" s="131"/>
      <c r="JCO50" s="131"/>
      <c r="JCP50" s="131"/>
      <c r="JCQ50" s="131"/>
      <c r="JCR50" s="131"/>
      <c r="JCS50" s="131"/>
      <c r="JCT50" s="131"/>
      <c r="JCU50" s="131"/>
      <c r="JCV50" s="131"/>
      <c r="JCW50" s="131"/>
      <c r="JCX50" s="131"/>
      <c r="JCY50" s="131"/>
      <c r="JCZ50" s="131"/>
      <c r="JDA50" s="131"/>
      <c r="JDB50" s="131"/>
      <c r="JDC50" s="131"/>
      <c r="JDD50" s="131"/>
      <c r="JDE50" s="131"/>
      <c r="JDF50" s="131"/>
      <c r="JDG50" s="131"/>
      <c r="JDH50" s="131"/>
      <c r="JDI50" s="131"/>
      <c r="JDJ50" s="131"/>
      <c r="JDK50" s="131"/>
      <c r="JDL50" s="131"/>
      <c r="JDM50" s="131"/>
      <c r="JDN50" s="131"/>
      <c r="JDO50" s="131"/>
      <c r="JDP50" s="131"/>
      <c r="JDQ50" s="131"/>
      <c r="JDR50" s="131"/>
      <c r="JDS50" s="131"/>
      <c r="JDT50" s="131"/>
      <c r="JDU50" s="131"/>
      <c r="JDV50" s="131"/>
      <c r="JDW50" s="131"/>
      <c r="JDX50" s="131"/>
      <c r="JDY50" s="131"/>
      <c r="JDZ50" s="131"/>
      <c r="JEA50" s="131"/>
      <c r="JEB50" s="131"/>
      <c r="JEC50" s="131"/>
      <c r="JED50" s="131"/>
      <c r="JEE50" s="131"/>
      <c r="JEF50" s="131"/>
      <c r="JEG50" s="131"/>
      <c r="JEH50" s="131"/>
      <c r="JEI50" s="131"/>
      <c r="JEJ50" s="131"/>
      <c r="JEK50" s="131"/>
      <c r="JEL50" s="131"/>
      <c r="JEM50" s="131"/>
      <c r="JEN50" s="131"/>
      <c r="JEO50" s="131"/>
      <c r="JEP50" s="131"/>
      <c r="JEQ50" s="131"/>
      <c r="JER50" s="131"/>
      <c r="JES50" s="131"/>
      <c r="JET50" s="131"/>
      <c r="JEU50" s="131"/>
      <c r="JEV50" s="131"/>
      <c r="JEW50" s="131"/>
      <c r="JEX50" s="131"/>
      <c r="JEY50" s="131"/>
      <c r="JEZ50" s="131"/>
      <c r="JFA50" s="131"/>
      <c r="JFB50" s="131"/>
      <c r="JFC50" s="131"/>
      <c r="JFD50" s="131"/>
      <c r="JFE50" s="131"/>
      <c r="JFF50" s="131"/>
      <c r="JFG50" s="131"/>
      <c r="JFH50" s="131"/>
      <c r="JFI50" s="131"/>
      <c r="JFJ50" s="131"/>
      <c r="JFK50" s="131"/>
      <c r="JFL50" s="131"/>
      <c r="JFM50" s="131"/>
      <c r="JFN50" s="131"/>
      <c r="JFO50" s="131"/>
      <c r="JFP50" s="131"/>
      <c r="JFQ50" s="131"/>
      <c r="JFR50" s="131"/>
      <c r="JFS50" s="131"/>
      <c r="JFT50" s="131"/>
      <c r="JFU50" s="131"/>
      <c r="JFV50" s="131"/>
      <c r="JFW50" s="131"/>
      <c r="JFX50" s="131"/>
      <c r="JFY50" s="131"/>
      <c r="JFZ50" s="131"/>
      <c r="JGA50" s="131"/>
      <c r="JGB50" s="131"/>
      <c r="JGC50" s="131"/>
      <c r="JGD50" s="131"/>
      <c r="JGE50" s="131"/>
      <c r="JGF50" s="131"/>
      <c r="JGG50" s="131"/>
      <c r="JGH50" s="131"/>
      <c r="JGI50" s="131"/>
      <c r="JGJ50" s="131"/>
      <c r="JGK50" s="131"/>
      <c r="JGL50" s="131"/>
      <c r="JGM50" s="131"/>
      <c r="JGN50" s="131"/>
      <c r="JGO50" s="131"/>
      <c r="JGP50" s="131"/>
      <c r="JGQ50" s="131"/>
      <c r="JGR50" s="131"/>
      <c r="JGS50" s="131"/>
      <c r="JGT50" s="131"/>
      <c r="JGU50" s="131"/>
      <c r="JGV50" s="131"/>
      <c r="JGW50" s="131"/>
      <c r="JGX50" s="131"/>
      <c r="JGY50" s="131"/>
      <c r="JGZ50" s="131"/>
      <c r="JHA50" s="131"/>
      <c r="JHB50" s="131"/>
      <c r="JHC50" s="131"/>
      <c r="JHD50" s="131"/>
      <c r="JHE50" s="131"/>
      <c r="JHF50" s="131"/>
      <c r="JHG50" s="131"/>
      <c r="JHH50" s="131"/>
      <c r="JHI50" s="131"/>
      <c r="JHJ50" s="131"/>
      <c r="JHK50" s="131"/>
      <c r="JHL50" s="131"/>
      <c r="JHM50" s="131"/>
      <c r="JHN50" s="131"/>
      <c r="JHO50" s="131"/>
      <c r="JHP50" s="131"/>
      <c r="JHQ50" s="131"/>
      <c r="JHR50" s="131"/>
      <c r="JHS50" s="131"/>
      <c r="JHT50" s="131"/>
      <c r="JHU50" s="131"/>
      <c r="JHV50" s="131"/>
      <c r="JHW50" s="131"/>
      <c r="JHX50" s="131"/>
      <c r="JHY50" s="131"/>
      <c r="JHZ50" s="131"/>
      <c r="JIA50" s="131"/>
      <c r="JIB50" s="131"/>
      <c r="JIC50" s="131"/>
      <c r="JID50" s="131"/>
      <c r="JIE50" s="131"/>
      <c r="JIF50" s="131"/>
      <c r="JIG50" s="131"/>
      <c r="JIH50" s="131"/>
      <c r="JII50" s="131"/>
      <c r="JIJ50" s="131"/>
      <c r="JIK50" s="131"/>
      <c r="JIL50" s="131"/>
      <c r="JIM50" s="131"/>
      <c r="JIN50" s="131"/>
      <c r="JIO50" s="131"/>
      <c r="JIP50" s="131"/>
      <c r="JIQ50" s="131"/>
      <c r="JIR50" s="131"/>
      <c r="JIS50" s="131"/>
      <c r="JIT50" s="131"/>
      <c r="JIU50" s="131"/>
      <c r="JIV50" s="131"/>
      <c r="JIW50" s="131"/>
      <c r="JIX50" s="131"/>
      <c r="JIY50" s="131"/>
      <c r="JIZ50" s="131"/>
      <c r="JJA50" s="131"/>
      <c r="JJB50" s="131"/>
      <c r="JJC50" s="131"/>
      <c r="JJD50" s="131"/>
      <c r="JJE50" s="131"/>
      <c r="JJF50" s="131"/>
      <c r="JJG50" s="131"/>
      <c r="JJH50" s="131"/>
      <c r="JJI50" s="131"/>
      <c r="JJJ50" s="131"/>
      <c r="JJK50" s="131"/>
      <c r="JJL50" s="131"/>
      <c r="JJM50" s="131"/>
      <c r="JJN50" s="131"/>
      <c r="JJO50" s="131"/>
      <c r="JJP50" s="131"/>
      <c r="JJQ50" s="131"/>
      <c r="JJR50" s="131"/>
      <c r="JJS50" s="131"/>
      <c r="JJT50" s="131"/>
      <c r="JJU50" s="131"/>
      <c r="JJV50" s="131"/>
      <c r="JJW50" s="131"/>
      <c r="JJX50" s="131"/>
      <c r="JJY50" s="131"/>
      <c r="JJZ50" s="131"/>
      <c r="JKA50" s="131"/>
      <c r="JKB50" s="131"/>
      <c r="JKC50" s="131"/>
      <c r="JKD50" s="131"/>
      <c r="JKE50" s="131"/>
      <c r="JKF50" s="131"/>
      <c r="JKG50" s="131"/>
      <c r="JKH50" s="131"/>
      <c r="JKI50" s="131"/>
      <c r="JKJ50" s="131"/>
      <c r="JKK50" s="131"/>
      <c r="JKL50" s="131"/>
      <c r="JKM50" s="131"/>
      <c r="JKN50" s="131"/>
      <c r="JKO50" s="131"/>
      <c r="JKP50" s="131"/>
      <c r="JKQ50" s="131"/>
      <c r="JKR50" s="131"/>
      <c r="JKS50" s="131"/>
      <c r="JKT50" s="131"/>
      <c r="JKU50" s="131"/>
      <c r="JKV50" s="131"/>
      <c r="JKW50" s="131"/>
      <c r="JKX50" s="131"/>
      <c r="JKY50" s="131"/>
      <c r="JKZ50" s="131"/>
      <c r="JLA50" s="131"/>
      <c r="JLB50" s="131"/>
      <c r="JLC50" s="131"/>
      <c r="JLD50" s="131"/>
      <c r="JLE50" s="131"/>
      <c r="JLF50" s="131"/>
      <c r="JLG50" s="131"/>
      <c r="JLH50" s="131"/>
      <c r="JLI50" s="131"/>
      <c r="JLJ50" s="131"/>
      <c r="JLK50" s="131"/>
      <c r="JLL50" s="131"/>
      <c r="JLM50" s="131"/>
      <c r="JLN50" s="131"/>
      <c r="JLO50" s="131"/>
      <c r="JLP50" s="131"/>
      <c r="JLQ50" s="131"/>
      <c r="JLR50" s="131"/>
      <c r="JLS50" s="131"/>
      <c r="JLT50" s="131"/>
      <c r="JLU50" s="131"/>
      <c r="JLV50" s="131"/>
      <c r="JLW50" s="131"/>
      <c r="JLX50" s="131"/>
      <c r="JLY50" s="131"/>
      <c r="JLZ50" s="131"/>
      <c r="JMA50" s="131"/>
      <c r="JMB50" s="131"/>
      <c r="JMC50" s="131"/>
      <c r="JMD50" s="131"/>
      <c r="JME50" s="131"/>
      <c r="JMF50" s="131"/>
      <c r="JMG50" s="131"/>
      <c r="JMH50" s="131"/>
      <c r="JMI50" s="131"/>
      <c r="JMJ50" s="131"/>
      <c r="JMK50" s="131"/>
      <c r="JML50" s="131"/>
      <c r="JMM50" s="131"/>
      <c r="JMN50" s="131"/>
      <c r="JMO50" s="131"/>
      <c r="JMP50" s="131"/>
      <c r="JMQ50" s="131"/>
      <c r="JMR50" s="131"/>
      <c r="JMS50" s="131"/>
      <c r="JMT50" s="131"/>
      <c r="JMU50" s="131"/>
      <c r="JMV50" s="131"/>
      <c r="JMW50" s="131"/>
      <c r="JMX50" s="131"/>
      <c r="JMY50" s="131"/>
      <c r="JMZ50" s="131"/>
      <c r="JNA50" s="131"/>
      <c r="JNB50" s="131"/>
      <c r="JNC50" s="131"/>
      <c r="JND50" s="131"/>
      <c r="JNE50" s="131"/>
      <c r="JNF50" s="131"/>
      <c r="JNG50" s="131"/>
      <c r="JNH50" s="131"/>
      <c r="JNI50" s="131"/>
      <c r="JNJ50" s="131"/>
      <c r="JNK50" s="131"/>
      <c r="JNL50" s="131"/>
      <c r="JNM50" s="131"/>
      <c r="JNN50" s="131"/>
      <c r="JNO50" s="131"/>
      <c r="JNP50" s="131"/>
      <c r="JNQ50" s="131"/>
      <c r="JNR50" s="131"/>
      <c r="JNS50" s="131"/>
      <c r="JNT50" s="131"/>
      <c r="JNU50" s="131"/>
      <c r="JNV50" s="131"/>
      <c r="JNW50" s="131"/>
      <c r="JNX50" s="131"/>
      <c r="JNY50" s="131"/>
      <c r="JNZ50" s="131"/>
      <c r="JOA50" s="131"/>
      <c r="JOB50" s="131"/>
      <c r="JOC50" s="131"/>
      <c r="JOD50" s="131"/>
      <c r="JOE50" s="131"/>
      <c r="JOF50" s="131"/>
      <c r="JOG50" s="131"/>
      <c r="JOH50" s="131"/>
      <c r="JOI50" s="131"/>
      <c r="JOJ50" s="131"/>
      <c r="JOK50" s="131"/>
      <c r="JOL50" s="131"/>
      <c r="JOM50" s="131"/>
      <c r="JON50" s="131"/>
      <c r="JOO50" s="131"/>
      <c r="JOP50" s="131"/>
      <c r="JOQ50" s="131"/>
      <c r="JOR50" s="131"/>
      <c r="JOS50" s="131"/>
      <c r="JOT50" s="131"/>
      <c r="JOU50" s="131"/>
      <c r="JOV50" s="131"/>
      <c r="JOW50" s="131"/>
      <c r="JOX50" s="131"/>
      <c r="JOY50" s="131"/>
      <c r="JOZ50" s="131"/>
      <c r="JPA50" s="131"/>
      <c r="JPB50" s="131"/>
      <c r="JPC50" s="131"/>
      <c r="JPD50" s="131"/>
      <c r="JPE50" s="131"/>
      <c r="JPF50" s="131"/>
      <c r="JPG50" s="131"/>
      <c r="JPH50" s="131"/>
      <c r="JPI50" s="131"/>
      <c r="JPJ50" s="131"/>
      <c r="JPK50" s="131"/>
      <c r="JPL50" s="131"/>
      <c r="JPM50" s="131"/>
      <c r="JPN50" s="131"/>
      <c r="JPO50" s="131"/>
      <c r="JPP50" s="131"/>
      <c r="JPQ50" s="131"/>
      <c r="JPR50" s="131"/>
      <c r="JPS50" s="131"/>
      <c r="JPT50" s="131"/>
      <c r="JPU50" s="131"/>
      <c r="JPV50" s="131"/>
      <c r="JPW50" s="131"/>
      <c r="JPX50" s="131"/>
      <c r="JPY50" s="131"/>
      <c r="JPZ50" s="131"/>
      <c r="JQA50" s="131"/>
      <c r="JQB50" s="131"/>
      <c r="JQC50" s="131"/>
      <c r="JQD50" s="131"/>
      <c r="JQE50" s="131"/>
      <c r="JQF50" s="131"/>
      <c r="JQG50" s="131"/>
      <c r="JQH50" s="131"/>
      <c r="JQI50" s="131"/>
      <c r="JQJ50" s="131"/>
      <c r="JQK50" s="131"/>
      <c r="JQL50" s="131"/>
      <c r="JQM50" s="131"/>
      <c r="JQN50" s="131"/>
      <c r="JQO50" s="131"/>
      <c r="JQP50" s="131"/>
      <c r="JQQ50" s="131"/>
      <c r="JQR50" s="131"/>
      <c r="JQS50" s="131"/>
      <c r="JQT50" s="131"/>
      <c r="JQU50" s="131"/>
      <c r="JQV50" s="131"/>
      <c r="JQW50" s="131"/>
      <c r="JQX50" s="131"/>
      <c r="JQY50" s="131"/>
      <c r="JQZ50" s="131"/>
      <c r="JRA50" s="131"/>
      <c r="JRB50" s="131"/>
      <c r="JRC50" s="131"/>
      <c r="JRD50" s="131"/>
      <c r="JRE50" s="131"/>
      <c r="JRF50" s="131"/>
      <c r="JRG50" s="131"/>
      <c r="JRH50" s="131"/>
      <c r="JRI50" s="131"/>
      <c r="JRJ50" s="131"/>
      <c r="JRK50" s="131"/>
      <c r="JRL50" s="131"/>
      <c r="JRM50" s="131"/>
      <c r="JRN50" s="131"/>
      <c r="JRO50" s="131"/>
      <c r="JRP50" s="131"/>
      <c r="JRQ50" s="131"/>
      <c r="JRR50" s="131"/>
      <c r="JRS50" s="131"/>
      <c r="JRT50" s="131"/>
      <c r="JRU50" s="131"/>
      <c r="JRV50" s="131"/>
      <c r="JRW50" s="131"/>
      <c r="JRX50" s="131"/>
      <c r="JRY50" s="131"/>
      <c r="JRZ50" s="131"/>
      <c r="JSA50" s="131"/>
      <c r="JSB50" s="131"/>
      <c r="JSC50" s="131"/>
      <c r="JSD50" s="131"/>
      <c r="JSE50" s="131"/>
      <c r="JSF50" s="131"/>
      <c r="JSG50" s="131"/>
      <c r="JSH50" s="131"/>
      <c r="JSI50" s="131"/>
      <c r="JSJ50" s="131"/>
      <c r="JSK50" s="131"/>
      <c r="JSL50" s="131"/>
      <c r="JSM50" s="131"/>
      <c r="JSN50" s="131"/>
      <c r="JSO50" s="131"/>
      <c r="JSP50" s="131"/>
      <c r="JSQ50" s="131"/>
      <c r="JSR50" s="131"/>
      <c r="JSS50" s="131"/>
      <c r="JST50" s="131"/>
      <c r="JSU50" s="131"/>
      <c r="JSV50" s="131"/>
      <c r="JSW50" s="131"/>
      <c r="JSX50" s="131"/>
      <c r="JSY50" s="131"/>
      <c r="JSZ50" s="131"/>
      <c r="JTA50" s="131"/>
      <c r="JTB50" s="131"/>
      <c r="JTC50" s="131"/>
      <c r="JTD50" s="131"/>
      <c r="JTE50" s="131"/>
      <c r="JTF50" s="131"/>
      <c r="JTG50" s="131"/>
      <c r="JTH50" s="131"/>
      <c r="JTI50" s="131"/>
      <c r="JTJ50" s="131"/>
      <c r="JTK50" s="131"/>
      <c r="JTL50" s="131"/>
      <c r="JTM50" s="131"/>
      <c r="JTN50" s="131"/>
      <c r="JTO50" s="131"/>
      <c r="JTP50" s="131"/>
      <c r="JTQ50" s="131"/>
      <c r="JTR50" s="131"/>
      <c r="JTS50" s="131"/>
      <c r="JTT50" s="131"/>
      <c r="JTU50" s="131"/>
      <c r="JTV50" s="131"/>
      <c r="JTW50" s="131"/>
      <c r="JTX50" s="131"/>
      <c r="JTY50" s="131"/>
      <c r="JTZ50" s="131"/>
      <c r="JUA50" s="131"/>
      <c r="JUB50" s="131"/>
      <c r="JUC50" s="131"/>
      <c r="JUD50" s="131"/>
      <c r="JUE50" s="131"/>
      <c r="JUF50" s="131"/>
      <c r="JUG50" s="131"/>
      <c r="JUH50" s="131"/>
      <c r="JUI50" s="131"/>
      <c r="JUJ50" s="131"/>
      <c r="JUK50" s="131"/>
      <c r="JUL50" s="131"/>
      <c r="JUM50" s="131"/>
      <c r="JUN50" s="131"/>
      <c r="JUO50" s="131"/>
      <c r="JUP50" s="131"/>
      <c r="JUQ50" s="131"/>
      <c r="JUR50" s="131"/>
      <c r="JUS50" s="131"/>
      <c r="JUT50" s="131"/>
      <c r="JUU50" s="131"/>
      <c r="JUV50" s="131"/>
      <c r="JUW50" s="131"/>
      <c r="JUX50" s="131"/>
      <c r="JUY50" s="131"/>
      <c r="JUZ50" s="131"/>
      <c r="JVA50" s="131"/>
      <c r="JVB50" s="131"/>
      <c r="JVC50" s="131"/>
      <c r="JVD50" s="131"/>
      <c r="JVE50" s="131"/>
      <c r="JVF50" s="131"/>
      <c r="JVG50" s="131"/>
      <c r="JVH50" s="131"/>
      <c r="JVI50" s="131"/>
      <c r="JVJ50" s="131"/>
      <c r="JVK50" s="131"/>
      <c r="JVL50" s="131"/>
      <c r="JVM50" s="131"/>
      <c r="JVN50" s="131"/>
      <c r="JVO50" s="131"/>
      <c r="JVP50" s="131"/>
      <c r="JVQ50" s="131"/>
      <c r="JVR50" s="131"/>
      <c r="JVS50" s="131"/>
      <c r="JVT50" s="131"/>
      <c r="JVU50" s="131"/>
      <c r="JVV50" s="131"/>
      <c r="JVW50" s="131"/>
      <c r="JVX50" s="131"/>
      <c r="JVY50" s="131"/>
      <c r="JVZ50" s="131"/>
      <c r="JWA50" s="131"/>
      <c r="JWB50" s="131"/>
      <c r="JWC50" s="131"/>
      <c r="JWD50" s="131"/>
      <c r="JWE50" s="131"/>
      <c r="JWF50" s="131"/>
      <c r="JWG50" s="131"/>
      <c r="JWH50" s="131"/>
      <c r="JWI50" s="131"/>
      <c r="JWJ50" s="131"/>
      <c r="JWK50" s="131"/>
      <c r="JWL50" s="131"/>
      <c r="JWM50" s="131"/>
      <c r="JWN50" s="131"/>
      <c r="JWO50" s="131"/>
      <c r="JWP50" s="131"/>
      <c r="JWQ50" s="131"/>
      <c r="JWR50" s="131"/>
      <c r="JWS50" s="131"/>
      <c r="JWT50" s="131"/>
      <c r="JWU50" s="131"/>
      <c r="JWV50" s="131"/>
      <c r="JWW50" s="131"/>
      <c r="JWX50" s="131"/>
      <c r="JWY50" s="131"/>
      <c r="JWZ50" s="131"/>
      <c r="JXA50" s="131"/>
      <c r="JXB50" s="131"/>
      <c r="JXC50" s="131"/>
      <c r="JXD50" s="131"/>
      <c r="JXE50" s="131"/>
      <c r="JXF50" s="131"/>
      <c r="JXG50" s="131"/>
      <c r="JXH50" s="131"/>
      <c r="JXI50" s="131"/>
      <c r="JXJ50" s="131"/>
      <c r="JXK50" s="131"/>
      <c r="JXL50" s="131"/>
      <c r="JXM50" s="131"/>
      <c r="JXN50" s="131"/>
      <c r="JXO50" s="131"/>
      <c r="JXP50" s="131"/>
      <c r="JXQ50" s="131"/>
      <c r="JXR50" s="131"/>
      <c r="JXS50" s="131"/>
      <c r="JXT50" s="131"/>
      <c r="JXU50" s="131"/>
      <c r="JXV50" s="131"/>
      <c r="JXW50" s="131"/>
      <c r="JXX50" s="131"/>
      <c r="JXY50" s="131"/>
      <c r="JXZ50" s="131"/>
      <c r="JYA50" s="131"/>
      <c r="JYB50" s="131"/>
      <c r="JYC50" s="131"/>
      <c r="JYD50" s="131"/>
      <c r="JYE50" s="131"/>
      <c r="JYF50" s="131"/>
      <c r="JYG50" s="131"/>
      <c r="JYH50" s="131"/>
      <c r="JYI50" s="131"/>
      <c r="JYJ50" s="131"/>
      <c r="JYK50" s="131"/>
      <c r="JYL50" s="131"/>
      <c r="JYM50" s="131"/>
      <c r="JYN50" s="131"/>
      <c r="JYO50" s="131"/>
      <c r="JYP50" s="131"/>
      <c r="JYQ50" s="131"/>
      <c r="JYR50" s="131"/>
      <c r="JYS50" s="131"/>
      <c r="JYT50" s="131"/>
      <c r="JYU50" s="131"/>
      <c r="JYV50" s="131"/>
      <c r="JYW50" s="131"/>
      <c r="JYX50" s="131"/>
      <c r="JYY50" s="131"/>
      <c r="JYZ50" s="131"/>
      <c r="JZA50" s="131"/>
      <c r="JZB50" s="131"/>
      <c r="JZC50" s="131"/>
      <c r="JZD50" s="131"/>
      <c r="JZE50" s="131"/>
      <c r="JZF50" s="131"/>
      <c r="JZG50" s="131"/>
      <c r="JZH50" s="131"/>
      <c r="JZI50" s="131"/>
      <c r="JZJ50" s="131"/>
      <c r="JZK50" s="131"/>
      <c r="JZL50" s="131"/>
      <c r="JZM50" s="131"/>
      <c r="JZN50" s="131"/>
      <c r="JZO50" s="131"/>
      <c r="JZP50" s="131"/>
      <c r="JZQ50" s="131"/>
      <c r="JZR50" s="131"/>
      <c r="JZS50" s="131"/>
      <c r="JZT50" s="131"/>
      <c r="JZU50" s="131"/>
      <c r="JZV50" s="131"/>
      <c r="JZW50" s="131"/>
      <c r="JZX50" s="131"/>
      <c r="JZY50" s="131"/>
      <c r="JZZ50" s="131"/>
      <c r="KAA50" s="131"/>
      <c r="KAB50" s="131"/>
      <c r="KAC50" s="131"/>
      <c r="KAD50" s="131"/>
      <c r="KAE50" s="131"/>
      <c r="KAF50" s="131"/>
      <c r="KAG50" s="131"/>
      <c r="KAH50" s="131"/>
      <c r="KAI50" s="131"/>
      <c r="KAJ50" s="131"/>
      <c r="KAK50" s="131"/>
      <c r="KAL50" s="131"/>
      <c r="KAM50" s="131"/>
      <c r="KAN50" s="131"/>
      <c r="KAO50" s="131"/>
      <c r="KAP50" s="131"/>
      <c r="KAQ50" s="131"/>
      <c r="KAR50" s="131"/>
      <c r="KAS50" s="131"/>
      <c r="KAT50" s="131"/>
      <c r="KAU50" s="131"/>
      <c r="KAV50" s="131"/>
      <c r="KAW50" s="131"/>
      <c r="KAX50" s="131"/>
      <c r="KAY50" s="131"/>
      <c r="KAZ50" s="131"/>
      <c r="KBA50" s="131"/>
      <c r="KBB50" s="131"/>
      <c r="KBC50" s="131"/>
      <c r="KBD50" s="131"/>
      <c r="KBE50" s="131"/>
      <c r="KBF50" s="131"/>
      <c r="KBG50" s="131"/>
      <c r="KBH50" s="131"/>
      <c r="KBI50" s="131"/>
      <c r="KBJ50" s="131"/>
      <c r="KBK50" s="131"/>
      <c r="KBL50" s="131"/>
      <c r="KBM50" s="131"/>
      <c r="KBN50" s="131"/>
      <c r="KBO50" s="131"/>
      <c r="KBP50" s="131"/>
      <c r="KBQ50" s="131"/>
      <c r="KBR50" s="131"/>
      <c r="KBS50" s="131"/>
      <c r="KBT50" s="131"/>
      <c r="KBU50" s="131"/>
      <c r="KBV50" s="131"/>
      <c r="KBW50" s="131"/>
      <c r="KBX50" s="131"/>
      <c r="KBY50" s="131"/>
      <c r="KBZ50" s="131"/>
      <c r="KCA50" s="131"/>
      <c r="KCB50" s="131"/>
      <c r="KCC50" s="131"/>
      <c r="KCD50" s="131"/>
      <c r="KCE50" s="131"/>
      <c r="KCF50" s="131"/>
      <c r="KCG50" s="131"/>
      <c r="KCH50" s="131"/>
      <c r="KCI50" s="131"/>
      <c r="KCJ50" s="131"/>
      <c r="KCK50" s="131"/>
      <c r="KCL50" s="131"/>
      <c r="KCM50" s="131"/>
      <c r="KCN50" s="131"/>
      <c r="KCO50" s="131"/>
      <c r="KCP50" s="131"/>
      <c r="KCQ50" s="131"/>
      <c r="KCR50" s="131"/>
      <c r="KCS50" s="131"/>
      <c r="KCT50" s="131"/>
      <c r="KCU50" s="131"/>
      <c r="KCV50" s="131"/>
      <c r="KCW50" s="131"/>
      <c r="KCX50" s="131"/>
      <c r="KCY50" s="131"/>
      <c r="KCZ50" s="131"/>
      <c r="KDA50" s="131"/>
      <c r="KDB50" s="131"/>
      <c r="KDC50" s="131"/>
      <c r="KDD50" s="131"/>
      <c r="KDE50" s="131"/>
      <c r="KDF50" s="131"/>
      <c r="KDG50" s="131"/>
      <c r="KDH50" s="131"/>
      <c r="KDI50" s="131"/>
      <c r="KDJ50" s="131"/>
      <c r="KDK50" s="131"/>
      <c r="KDL50" s="131"/>
      <c r="KDM50" s="131"/>
      <c r="KDN50" s="131"/>
      <c r="KDO50" s="131"/>
      <c r="KDP50" s="131"/>
      <c r="KDQ50" s="131"/>
      <c r="KDR50" s="131"/>
      <c r="KDS50" s="131"/>
      <c r="KDT50" s="131"/>
      <c r="KDU50" s="131"/>
      <c r="KDV50" s="131"/>
      <c r="KDW50" s="131"/>
      <c r="KDX50" s="131"/>
      <c r="KDY50" s="131"/>
      <c r="KDZ50" s="131"/>
      <c r="KEA50" s="131"/>
      <c r="KEB50" s="131"/>
      <c r="KEC50" s="131"/>
      <c r="KED50" s="131"/>
      <c r="KEE50" s="131"/>
      <c r="KEF50" s="131"/>
      <c r="KEG50" s="131"/>
      <c r="KEH50" s="131"/>
      <c r="KEI50" s="131"/>
      <c r="KEJ50" s="131"/>
      <c r="KEK50" s="131"/>
      <c r="KEL50" s="131"/>
      <c r="KEM50" s="131"/>
      <c r="KEN50" s="131"/>
      <c r="KEO50" s="131"/>
      <c r="KEP50" s="131"/>
      <c r="KEQ50" s="131"/>
      <c r="KER50" s="131"/>
      <c r="KES50" s="131"/>
      <c r="KET50" s="131"/>
      <c r="KEU50" s="131"/>
      <c r="KEV50" s="131"/>
      <c r="KEW50" s="131"/>
      <c r="KEX50" s="131"/>
      <c r="KEY50" s="131"/>
      <c r="KEZ50" s="131"/>
      <c r="KFA50" s="131"/>
      <c r="KFB50" s="131"/>
      <c r="KFC50" s="131"/>
      <c r="KFD50" s="131"/>
      <c r="KFE50" s="131"/>
      <c r="KFF50" s="131"/>
      <c r="KFG50" s="131"/>
      <c r="KFH50" s="131"/>
      <c r="KFI50" s="131"/>
      <c r="KFJ50" s="131"/>
      <c r="KFK50" s="131"/>
      <c r="KFL50" s="131"/>
      <c r="KFM50" s="131"/>
      <c r="KFN50" s="131"/>
      <c r="KFO50" s="131"/>
      <c r="KFP50" s="131"/>
      <c r="KFQ50" s="131"/>
      <c r="KFR50" s="131"/>
      <c r="KFS50" s="131"/>
      <c r="KFT50" s="131"/>
      <c r="KFU50" s="131"/>
      <c r="KFV50" s="131"/>
      <c r="KFW50" s="131"/>
      <c r="KFX50" s="131"/>
      <c r="KFY50" s="131"/>
      <c r="KFZ50" s="131"/>
      <c r="KGA50" s="131"/>
      <c r="KGB50" s="131"/>
      <c r="KGC50" s="131"/>
      <c r="KGD50" s="131"/>
      <c r="KGE50" s="131"/>
      <c r="KGF50" s="131"/>
      <c r="KGG50" s="131"/>
      <c r="KGH50" s="131"/>
      <c r="KGI50" s="131"/>
      <c r="KGJ50" s="131"/>
      <c r="KGK50" s="131"/>
      <c r="KGL50" s="131"/>
      <c r="KGM50" s="131"/>
      <c r="KGN50" s="131"/>
      <c r="KGO50" s="131"/>
      <c r="KGP50" s="131"/>
      <c r="KGQ50" s="131"/>
      <c r="KGR50" s="131"/>
      <c r="KGS50" s="131"/>
      <c r="KGT50" s="131"/>
      <c r="KGU50" s="131"/>
      <c r="KGV50" s="131"/>
      <c r="KGW50" s="131"/>
      <c r="KGX50" s="131"/>
      <c r="KGY50" s="131"/>
      <c r="KGZ50" s="131"/>
      <c r="KHA50" s="131"/>
      <c r="KHB50" s="131"/>
      <c r="KHC50" s="131"/>
      <c r="KHD50" s="131"/>
      <c r="KHE50" s="131"/>
      <c r="KHF50" s="131"/>
      <c r="KHG50" s="131"/>
      <c r="KHH50" s="131"/>
      <c r="KHI50" s="131"/>
      <c r="KHJ50" s="131"/>
      <c r="KHK50" s="131"/>
      <c r="KHL50" s="131"/>
      <c r="KHM50" s="131"/>
      <c r="KHN50" s="131"/>
      <c r="KHO50" s="131"/>
      <c r="KHP50" s="131"/>
      <c r="KHQ50" s="131"/>
      <c r="KHR50" s="131"/>
      <c r="KHS50" s="131"/>
      <c r="KHT50" s="131"/>
      <c r="KHU50" s="131"/>
      <c r="KHV50" s="131"/>
      <c r="KHW50" s="131"/>
      <c r="KHX50" s="131"/>
      <c r="KHY50" s="131"/>
      <c r="KHZ50" s="131"/>
      <c r="KIA50" s="131"/>
      <c r="KIB50" s="131"/>
      <c r="KIC50" s="131"/>
      <c r="KID50" s="131"/>
      <c r="KIE50" s="131"/>
      <c r="KIF50" s="131"/>
      <c r="KIG50" s="131"/>
      <c r="KIH50" s="131"/>
      <c r="KII50" s="131"/>
      <c r="KIJ50" s="131"/>
      <c r="KIK50" s="131"/>
      <c r="KIL50" s="131"/>
      <c r="KIM50" s="131"/>
      <c r="KIN50" s="131"/>
      <c r="KIO50" s="131"/>
      <c r="KIP50" s="131"/>
      <c r="KIQ50" s="131"/>
      <c r="KIR50" s="131"/>
      <c r="KIS50" s="131"/>
      <c r="KIT50" s="131"/>
      <c r="KIU50" s="131"/>
      <c r="KIV50" s="131"/>
      <c r="KIW50" s="131"/>
      <c r="KIX50" s="131"/>
      <c r="KIY50" s="131"/>
      <c r="KIZ50" s="131"/>
      <c r="KJA50" s="131"/>
      <c r="KJB50" s="131"/>
      <c r="KJC50" s="131"/>
      <c r="KJD50" s="131"/>
      <c r="KJE50" s="131"/>
      <c r="KJF50" s="131"/>
      <c r="KJG50" s="131"/>
      <c r="KJH50" s="131"/>
      <c r="KJI50" s="131"/>
      <c r="KJJ50" s="131"/>
      <c r="KJK50" s="131"/>
      <c r="KJL50" s="131"/>
      <c r="KJM50" s="131"/>
      <c r="KJN50" s="131"/>
      <c r="KJO50" s="131"/>
      <c r="KJP50" s="131"/>
      <c r="KJQ50" s="131"/>
      <c r="KJR50" s="131"/>
      <c r="KJS50" s="131"/>
      <c r="KJT50" s="131"/>
      <c r="KJU50" s="131"/>
      <c r="KJV50" s="131"/>
      <c r="KJW50" s="131"/>
      <c r="KJX50" s="131"/>
      <c r="KJY50" s="131"/>
      <c r="KJZ50" s="131"/>
      <c r="KKA50" s="131"/>
      <c r="KKB50" s="131"/>
      <c r="KKC50" s="131"/>
      <c r="KKD50" s="131"/>
      <c r="KKE50" s="131"/>
      <c r="KKF50" s="131"/>
      <c r="KKG50" s="131"/>
      <c r="KKH50" s="131"/>
      <c r="KKI50" s="131"/>
      <c r="KKJ50" s="131"/>
      <c r="KKK50" s="131"/>
      <c r="KKL50" s="131"/>
      <c r="KKM50" s="131"/>
      <c r="KKN50" s="131"/>
      <c r="KKO50" s="131"/>
      <c r="KKP50" s="131"/>
      <c r="KKQ50" s="131"/>
      <c r="KKR50" s="131"/>
      <c r="KKS50" s="131"/>
      <c r="KKT50" s="131"/>
      <c r="KKU50" s="131"/>
      <c r="KKV50" s="131"/>
      <c r="KKW50" s="131"/>
      <c r="KKX50" s="131"/>
      <c r="KKY50" s="131"/>
      <c r="KKZ50" s="131"/>
      <c r="KLA50" s="131"/>
      <c r="KLB50" s="131"/>
      <c r="KLC50" s="131"/>
      <c r="KLD50" s="131"/>
      <c r="KLE50" s="131"/>
      <c r="KLF50" s="131"/>
      <c r="KLG50" s="131"/>
      <c r="KLH50" s="131"/>
      <c r="KLI50" s="131"/>
      <c r="KLJ50" s="131"/>
      <c r="KLK50" s="131"/>
      <c r="KLL50" s="131"/>
      <c r="KLM50" s="131"/>
      <c r="KLN50" s="131"/>
      <c r="KLO50" s="131"/>
      <c r="KLP50" s="131"/>
      <c r="KLQ50" s="131"/>
      <c r="KLR50" s="131"/>
      <c r="KLS50" s="131"/>
      <c r="KLT50" s="131"/>
      <c r="KLU50" s="131"/>
      <c r="KLV50" s="131"/>
      <c r="KLW50" s="131"/>
      <c r="KLX50" s="131"/>
      <c r="KLY50" s="131"/>
      <c r="KLZ50" s="131"/>
      <c r="KMA50" s="131"/>
      <c r="KMB50" s="131"/>
      <c r="KMC50" s="131"/>
      <c r="KMD50" s="131"/>
      <c r="KME50" s="131"/>
      <c r="KMF50" s="131"/>
      <c r="KMG50" s="131"/>
      <c r="KMH50" s="131"/>
      <c r="KMI50" s="131"/>
      <c r="KMJ50" s="131"/>
      <c r="KMK50" s="131"/>
      <c r="KML50" s="131"/>
      <c r="KMM50" s="131"/>
      <c r="KMN50" s="131"/>
      <c r="KMO50" s="131"/>
      <c r="KMP50" s="131"/>
      <c r="KMQ50" s="131"/>
      <c r="KMR50" s="131"/>
      <c r="KMS50" s="131"/>
      <c r="KMT50" s="131"/>
      <c r="KMU50" s="131"/>
      <c r="KMV50" s="131"/>
      <c r="KMW50" s="131"/>
      <c r="KMX50" s="131"/>
      <c r="KMY50" s="131"/>
      <c r="KMZ50" s="131"/>
      <c r="KNA50" s="131"/>
      <c r="KNB50" s="131"/>
      <c r="KNC50" s="131"/>
      <c r="KND50" s="131"/>
      <c r="KNE50" s="131"/>
      <c r="KNF50" s="131"/>
      <c r="KNG50" s="131"/>
      <c r="KNH50" s="131"/>
      <c r="KNI50" s="131"/>
      <c r="KNJ50" s="131"/>
      <c r="KNK50" s="131"/>
      <c r="KNL50" s="131"/>
      <c r="KNM50" s="131"/>
      <c r="KNN50" s="131"/>
      <c r="KNO50" s="131"/>
      <c r="KNP50" s="131"/>
      <c r="KNQ50" s="131"/>
      <c r="KNR50" s="131"/>
      <c r="KNS50" s="131"/>
      <c r="KNT50" s="131"/>
      <c r="KNU50" s="131"/>
      <c r="KNV50" s="131"/>
      <c r="KNW50" s="131"/>
      <c r="KNX50" s="131"/>
      <c r="KNY50" s="131"/>
      <c r="KNZ50" s="131"/>
      <c r="KOA50" s="131"/>
      <c r="KOB50" s="131"/>
      <c r="KOC50" s="131"/>
      <c r="KOD50" s="131"/>
      <c r="KOE50" s="131"/>
      <c r="KOF50" s="131"/>
      <c r="KOG50" s="131"/>
      <c r="KOH50" s="131"/>
      <c r="KOI50" s="131"/>
      <c r="KOJ50" s="131"/>
      <c r="KOK50" s="131"/>
      <c r="KOL50" s="131"/>
      <c r="KOM50" s="131"/>
      <c r="KON50" s="131"/>
      <c r="KOO50" s="131"/>
      <c r="KOP50" s="131"/>
      <c r="KOQ50" s="131"/>
      <c r="KOR50" s="131"/>
      <c r="KOS50" s="131"/>
      <c r="KOT50" s="131"/>
      <c r="KOU50" s="131"/>
      <c r="KOV50" s="131"/>
      <c r="KOW50" s="131"/>
      <c r="KOX50" s="131"/>
      <c r="KOY50" s="131"/>
      <c r="KOZ50" s="131"/>
      <c r="KPA50" s="131"/>
      <c r="KPB50" s="131"/>
      <c r="KPC50" s="131"/>
      <c r="KPD50" s="131"/>
      <c r="KPE50" s="131"/>
      <c r="KPF50" s="131"/>
      <c r="KPG50" s="131"/>
      <c r="KPH50" s="131"/>
      <c r="KPI50" s="131"/>
      <c r="KPJ50" s="131"/>
      <c r="KPK50" s="131"/>
      <c r="KPL50" s="131"/>
      <c r="KPM50" s="131"/>
      <c r="KPN50" s="131"/>
      <c r="KPO50" s="131"/>
      <c r="KPP50" s="131"/>
      <c r="KPQ50" s="131"/>
      <c r="KPR50" s="131"/>
      <c r="KPS50" s="131"/>
      <c r="KPT50" s="131"/>
      <c r="KPU50" s="131"/>
      <c r="KPV50" s="131"/>
      <c r="KPW50" s="131"/>
      <c r="KPX50" s="131"/>
      <c r="KPY50" s="131"/>
      <c r="KPZ50" s="131"/>
      <c r="KQA50" s="131"/>
      <c r="KQB50" s="131"/>
      <c r="KQC50" s="131"/>
      <c r="KQD50" s="131"/>
      <c r="KQE50" s="131"/>
      <c r="KQF50" s="131"/>
      <c r="KQG50" s="131"/>
      <c r="KQH50" s="131"/>
      <c r="KQI50" s="131"/>
      <c r="KQJ50" s="131"/>
      <c r="KQK50" s="131"/>
      <c r="KQL50" s="131"/>
      <c r="KQM50" s="131"/>
      <c r="KQN50" s="131"/>
      <c r="KQO50" s="131"/>
      <c r="KQP50" s="131"/>
      <c r="KQQ50" s="131"/>
      <c r="KQR50" s="131"/>
      <c r="KQS50" s="131"/>
      <c r="KQT50" s="131"/>
      <c r="KQU50" s="131"/>
      <c r="KQV50" s="131"/>
      <c r="KQW50" s="131"/>
      <c r="KQX50" s="131"/>
      <c r="KQY50" s="131"/>
      <c r="KQZ50" s="131"/>
      <c r="KRA50" s="131"/>
      <c r="KRB50" s="131"/>
      <c r="KRC50" s="131"/>
      <c r="KRD50" s="131"/>
      <c r="KRE50" s="131"/>
      <c r="KRF50" s="131"/>
      <c r="KRG50" s="131"/>
      <c r="KRH50" s="131"/>
      <c r="KRI50" s="131"/>
      <c r="KRJ50" s="131"/>
      <c r="KRK50" s="131"/>
      <c r="KRL50" s="131"/>
      <c r="KRM50" s="131"/>
      <c r="KRN50" s="131"/>
      <c r="KRO50" s="131"/>
      <c r="KRP50" s="131"/>
      <c r="KRQ50" s="131"/>
      <c r="KRR50" s="131"/>
      <c r="KRS50" s="131"/>
      <c r="KRT50" s="131"/>
      <c r="KRU50" s="131"/>
      <c r="KRV50" s="131"/>
      <c r="KRW50" s="131"/>
      <c r="KRX50" s="131"/>
      <c r="KRY50" s="131"/>
      <c r="KRZ50" s="131"/>
      <c r="KSA50" s="131"/>
      <c r="KSB50" s="131"/>
      <c r="KSC50" s="131"/>
      <c r="KSD50" s="131"/>
      <c r="KSE50" s="131"/>
      <c r="KSF50" s="131"/>
      <c r="KSG50" s="131"/>
      <c r="KSH50" s="131"/>
      <c r="KSI50" s="131"/>
      <c r="KSJ50" s="131"/>
      <c r="KSK50" s="131"/>
      <c r="KSL50" s="131"/>
      <c r="KSM50" s="131"/>
      <c r="KSN50" s="131"/>
      <c r="KSO50" s="131"/>
      <c r="KSP50" s="131"/>
      <c r="KSQ50" s="131"/>
      <c r="KSR50" s="131"/>
      <c r="KSS50" s="131"/>
      <c r="KST50" s="131"/>
      <c r="KSU50" s="131"/>
      <c r="KSV50" s="131"/>
      <c r="KSW50" s="131"/>
      <c r="KSX50" s="131"/>
      <c r="KSY50" s="131"/>
      <c r="KSZ50" s="131"/>
      <c r="KTA50" s="131"/>
      <c r="KTB50" s="131"/>
      <c r="KTC50" s="131"/>
      <c r="KTD50" s="131"/>
      <c r="KTE50" s="131"/>
      <c r="KTF50" s="131"/>
      <c r="KTG50" s="131"/>
      <c r="KTH50" s="131"/>
      <c r="KTI50" s="131"/>
      <c r="KTJ50" s="131"/>
      <c r="KTK50" s="131"/>
      <c r="KTL50" s="131"/>
      <c r="KTM50" s="131"/>
      <c r="KTN50" s="131"/>
      <c r="KTO50" s="131"/>
      <c r="KTP50" s="131"/>
      <c r="KTQ50" s="131"/>
      <c r="KTR50" s="131"/>
      <c r="KTS50" s="131"/>
      <c r="KTT50" s="131"/>
      <c r="KTU50" s="131"/>
      <c r="KTV50" s="131"/>
      <c r="KTW50" s="131"/>
      <c r="KTX50" s="131"/>
      <c r="KTY50" s="131"/>
      <c r="KTZ50" s="131"/>
      <c r="KUA50" s="131"/>
      <c r="KUB50" s="131"/>
      <c r="KUC50" s="131"/>
      <c r="KUD50" s="131"/>
      <c r="KUE50" s="131"/>
      <c r="KUF50" s="131"/>
      <c r="KUG50" s="131"/>
      <c r="KUH50" s="131"/>
      <c r="KUI50" s="131"/>
      <c r="KUJ50" s="131"/>
      <c r="KUK50" s="131"/>
      <c r="KUL50" s="131"/>
      <c r="KUM50" s="131"/>
      <c r="KUN50" s="131"/>
      <c r="KUO50" s="131"/>
      <c r="KUP50" s="131"/>
      <c r="KUQ50" s="131"/>
      <c r="KUR50" s="131"/>
      <c r="KUS50" s="131"/>
      <c r="KUT50" s="131"/>
      <c r="KUU50" s="131"/>
      <c r="KUV50" s="131"/>
      <c r="KUW50" s="131"/>
      <c r="KUX50" s="131"/>
      <c r="KUY50" s="131"/>
      <c r="KUZ50" s="131"/>
      <c r="KVA50" s="131"/>
      <c r="KVB50" s="131"/>
      <c r="KVC50" s="131"/>
      <c r="KVD50" s="131"/>
      <c r="KVE50" s="131"/>
      <c r="KVF50" s="131"/>
      <c r="KVG50" s="131"/>
      <c r="KVH50" s="131"/>
      <c r="KVI50" s="131"/>
      <c r="KVJ50" s="131"/>
      <c r="KVK50" s="131"/>
      <c r="KVL50" s="131"/>
      <c r="KVM50" s="131"/>
      <c r="KVN50" s="131"/>
      <c r="KVO50" s="131"/>
      <c r="KVP50" s="131"/>
      <c r="KVQ50" s="131"/>
      <c r="KVR50" s="131"/>
      <c r="KVS50" s="131"/>
      <c r="KVT50" s="131"/>
      <c r="KVU50" s="131"/>
      <c r="KVV50" s="131"/>
      <c r="KVW50" s="131"/>
      <c r="KVX50" s="131"/>
      <c r="KVY50" s="131"/>
      <c r="KVZ50" s="131"/>
      <c r="KWA50" s="131"/>
      <c r="KWB50" s="131"/>
      <c r="KWC50" s="131"/>
      <c r="KWD50" s="131"/>
      <c r="KWE50" s="131"/>
      <c r="KWF50" s="131"/>
      <c r="KWG50" s="131"/>
      <c r="KWH50" s="131"/>
      <c r="KWI50" s="131"/>
      <c r="KWJ50" s="131"/>
      <c r="KWK50" s="131"/>
      <c r="KWL50" s="131"/>
      <c r="KWM50" s="131"/>
      <c r="KWN50" s="131"/>
      <c r="KWO50" s="131"/>
      <c r="KWP50" s="131"/>
      <c r="KWQ50" s="131"/>
      <c r="KWR50" s="131"/>
      <c r="KWS50" s="131"/>
      <c r="KWT50" s="131"/>
      <c r="KWU50" s="131"/>
      <c r="KWV50" s="131"/>
      <c r="KWW50" s="131"/>
      <c r="KWX50" s="131"/>
      <c r="KWY50" s="131"/>
      <c r="KWZ50" s="131"/>
      <c r="KXA50" s="131"/>
      <c r="KXB50" s="131"/>
      <c r="KXC50" s="131"/>
      <c r="KXD50" s="131"/>
      <c r="KXE50" s="131"/>
      <c r="KXF50" s="131"/>
      <c r="KXG50" s="131"/>
      <c r="KXH50" s="131"/>
      <c r="KXI50" s="131"/>
      <c r="KXJ50" s="131"/>
      <c r="KXK50" s="131"/>
      <c r="KXL50" s="131"/>
      <c r="KXM50" s="131"/>
      <c r="KXN50" s="131"/>
      <c r="KXO50" s="131"/>
      <c r="KXP50" s="131"/>
      <c r="KXQ50" s="131"/>
      <c r="KXR50" s="131"/>
      <c r="KXS50" s="131"/>
      <c r="KXT50" s="131"/>
      <c r="KXU50" s="131"/>
      <c r="KXV50" s="131"/>
      <c r="KXW50" s="131"/>
      <c r="KXX50" s="131"/>
      <c r="KXY50" s="131"/>
      <c r="KXZ50" s="131"/>
      <c r="KYA50" s="131"/>
      <c r="KYB50" s="131"/>
      <c r="KYC50" s="131"/>
      <c r="KYD50" s="131"/>
      <c r="KYE50" s="131"/>
      <c r="KYF50" s="131"/>
      <c r="KYG50" s="131"/>
      <c r="KYH50" s="131"/>
      <c r="KYI50" s="131"/>
      <c r="KYJ50" s="131"/>
      <c r="KYK50" s="131"/>
      <c r="KYL50" s="131"/>
      <c r="KYM50" s="131"/>
      <c r="KYN50" s="131"/>
      <c r="KYO50" s="131"/>
      <c r="KYP50" s="131"/>
      <c r="KYQ50" s="131"/>
      <c r="KYR50" s="131"/>
      <c r="KYS50" s="131"/>
      <c r="KYT50" s="131"/>
      <c r="KYU50" s="131"/>
      <c r="KYV50" s="131"/>
      <c r="KYW50" s="131"/>
      <c r="KYX50" s="131"/>
      <c r="KYY50" s="131"/>
      <c r="KYZ50" s="131"/>
      <c r="KZA50" s="131"/>
      <c r="KZB50" s="131"/>
      <c r="KZC50" s="131"/>
      <c r="KZD50" s="131"/>
      <c r="KZE50" s="131"/>
      <c r="KZF50" s="131"/>
      <c r="KZG50" s="131"/>
      <c r="KZH50" s="131"/>
      <c r="KZI50" s="131"/>
      <c r="KZJ50" s="131"/>
      <c r="KZK50" s="131"/>
      <c r="KZL50" s="131"/>
      <c r="KZM50" s="131"/>
      <c r="KZN50" s="131"/>
      <c r="KZO50" s="131"/>
      <c r="KZP50" s="131"/>
      <c r="KZQ50" s="131"/>
      <c r="KZR50" s="131"/>
      <c r="KZS50" s="131"/>
      <c r="KZT50" s="131"/>
      <c r="KZU50" s="131"/>
      <c r="KZV50" s="131"/>
      <c r="KZW50" s="131"/>
      <c r="KZX50" s="131"/>
      <c r="KZY50" s="131"/>
      <c r="KZZ50" s="131"/>
      <c r="LAA50" s="131"/>
      <c r="LAB50" s="131"/>
      <c r="LAC50" s="131"/>
      <c r="LAD50" s="131"/>
      <c r="LAE50" s="131"/>
      <c r="LAF50" s="131"/>
      <c r="LAG50" s="131"/>
      <c r="LAH50" s="131"/>
      <c r="LAI50" s="131"/>
      <c r="LAJ50" s="131"/>
      <c r="LAK50" s="131"/>
      <c r="LAL50" s="131"/>
      <c r="LAM50" s="131"/>
      <c r="LAN50" s="131"/>
      <c r="LAO50" s="131"/>
      <c r="LAP50" s="131"/>
      <c r="LAQ50" s="131"/>
      <c r="LAR50" s="131"/>
      <c r="LAS50" s="131"/>
      <c r="LAT50" s="131"/>
      <c r="LAU50" s="131"/>
      <c r="LAV50" s="131"/>
      <c r="LAW50" s="131"/>
      <c r="LAX50" s="131"/>
      <c r="LAY50" s="131"/>
      <c r="LAZ50" s="131"/>
      <c r="LBA50" s="131"/>
      <c r="LBB50" s="131"/>
      <c r="LBC50" s="131"/>
      <c r="LBD50" s="131"/>
      <c r="LBE50" s="131"/>
      <c r="LBF50" s="131"/>
      <c r="LBG50" s="131"/>
      <c r="LBH50" s="131"/>
      <c r="LBI50" s="131"/>
      <c r="LBJ50" s="131"/>
      <c r="LBK50" s="131"/>
      <c r="LBL50" s="131"/>
      <c r="LBM50" s="131"/>
      <c r="LBN50" s="131"/>
      <c r="LBO50" s="131"/>
      <c r="LBP50" s="131"/>
      <c r="LBQ50" s="131"/>
      <c r="LBR50" s="131"/>
      <c r="LBS50" s="131"/>
      <c r="LBT50" s="131"/>
      <c r="LBU50" s="131"/>
      <c r="LBV50" s="131"/>
      <c r="LBW50" s="131"/>
      <c r="LBX50" s="131"/>
      <c r="LBY50" s="131"/>
      <c r="LBZ50" s="131"/>
      <c r="LCA50" s="131"/>
      <c r="LCB50" s="131"/>
      <c r="LCC50" s="131"/>
      <c r="LCD50" s="131"/>
      <c r="LCE50" s="131"/>
      <c r="LCF50" s="131"/>
      <c r="LCG50" s="131"/>
      <c r="LCH50" s="131"/>
      <c r="LCI50" s="131"/>
      <c r="LCJ50" s="131"/>
      <c r="LCK50" s="131"/>
      <c r="LCL50" s="131"/>
      <c r="LCM50" s="131"/>
      <c r="LCN50" s="131"/>
      <c r="LCO50" s="131"/>
      <c r="LCP50" s="131"/>
      <c r="LCQ50" s="131"/>
      <c r="LCR50" s="131"/>
      <c r="LCS50" s="131"/>
      <c r="LCT50" s="131"/>
      <c r="LCU50" s="131"/>
      <c r="LCV50" s="131"/>
      <c r="LCW50" s="131"/>
      <c r="LCX50" s="131"/>
      <c r="LCY50" s="131"/>
      <c r="LCZ50" s="131"/>
      <c r="LDA50" s="131"/>
      <c r="LDB50" s="131"/>
      <c r="LDC50" s="131"/>
      <c r="LDD50" s="131"/>
      <c r="LDE50" s="131"/>
      <c r="LDF50" s="131"/>
      <c r="LDG50" s="131"/>
      <c r="LDH50" s="131"/>
      <c r="LDI50" s="131"/>
      <c r="LDJ50" s="131"/>
      <c r="LDK50" s="131"/>
      <c r="LDL50" s="131"/>
      <c r="LDM50" s="131"/>
      <c r="LDN50" s="131"/>
      <c r="LDO50" s="131"/>
      <c r="LDP50" s="131"/>
      <c r="LDQ50" s="131"/>
      <c r="LDR50" s="131"/>
      <c r="LDS50" s="131"/>
      <c r="LDT50" s="131"/>
      <c r="LDU50" s="131"/>
      <c r="LDV50" s="131"/>
      <c r="LDW50" s="131"/>
      <c r="LDX50" s="131"/>
      <c r="LDY50" s="131"/>
      <c r="LDZ50" s="131"/>
      <c r="LEA50" s="131"/>
      <c r="LEB50" s="131"/>
      <c r="LEC50" s="131"/>
      <c r="LED50" s="131"/>
      <c r="LEE50" s="131"/>
      <c r="LEF50" s="131"/>
      <c r="LEG50" s="131"/>
      <c r="LEH50" s="131"/>
      <c r="LEI50" s="131"/>
      <c r="LEJ50" s="131"/>
      <c r="LEK50" s="131"/>
      <c r="LEL50" s="131"/>
      <c r="LEM50" s="131"/>
      <c r="LEN50" s="131"/>
      <c r="LEO50" s="131"/>
      <c r="LEP50" s="131"/>
      <c r="LEQ50" s="131"/>
      <c r="LER50" s="131"/>
      <c r="LES50" s="131"/>
      <c r="LET50" s="131"/>
      <c r="LEU50" s="131"/>
      <c r="LEV50" s="131"/>
      <c r="LEW50" s="131"/>
      <c r="LEX50" s="131"/>
      <c r="LEY50" s="131"/>
      <c r="LEZ50" s="131"/>
      <c r="LFA50" s="131"/>
      <c r="LFB50" s="131"/>
      <c r="LFC50" s="131"/>
      <c r="LFD50" s="131"/>
      <c r="LFE50" s="131"/>
      <c r="LFF50" s="131"/>
      <c r="LFG50" s="131"/>
      <c r="LFH50" s="131"/>
      <c r="LFI50" s="131"/>
      <c r="LFJ50" s="131"/>
      <c r="LFK50" s="131"/>
      <c r="LFL50" s="131"/>
      <c r="LFM50" s="131"/>
      <c r="LFN50" s="131"/>
      <c r="LFO50" s="131"/>
      <c r="LFP50" s="131"/>
      <c r="LFQ50" s="131"/>
      <c r="LFR50" s="131"/>
      <c r="LFS50" s="131"/>
      <c r="LFT50" s="131"/>
      <c r="LFU50" s="131"/>
      <c r="LFV50" s="131"/>
      <c r="LFW50" s="131"/>
      <c r="LFX50" s="131"/>
      <c r="LFY50" s="131"/>
      <c r="LFZ50" s="131"/>
      <c r="LGA50" s="131"/>
      <c r="LGB50" s="131"/>
      <c r="LGC50" s="131"/>
      <c r="LGD50" s="131"/>
      <c r="LGE50" s="131"/>
      <c r="LGF50" s="131"/>
      <c r="LGG50" s="131"/>
      <c r="LGH50" s="131"/>
      <c r="LGI50" s="131"/>
      <c r="LGJ50" s="131"/>
      <c r="LGK50" s="131"/>
      <c r="LGL50" s="131"/>
      <c r="LGM50" s="131"/>
      <c r="LGN50" s="131"/>
      <c r="LGO50" s="131"/>
      <c r="LGP50" s="131"/>
      <c r="LGQ50" s="131"/>
      <c r="LGR50" s="131"/>
      <c r="LGS50" s="131"/>
      <c r="LGT50" s="131"/>
      <c r="LGU50" s="131"/>
      <c r="LGV50" s="131"/>
      <c r="LGW50" s="131"/>
      <c r="LGX50" s="131"/>
      <c r="LGY50" s="131"/>
      <c r="LGZ50" s="131"/>
      <c r="LHA50" s="131"/>
      <c r="LHB50" s="131"/>
      <c r="LHC50" s="131"/>
      <c r="LHD50" s="131"/>
      <c r="LHE50" s="131"/>
      <c r="LHF50" s="131"/>
      <c r="LHG50" s="131"/>
      <c r="LHH50" s="131"/>
      <c r="LHI50" s="131"/>
      <c r="LHJ50" s="131"/>
      <c r="LHK50" s="131"/>
      <c r="LHL50" s="131"/>
      <c r="LHM50" s="131"/>
      <c r="LHN50" s="131"/>
      <c r="LHO50" s="131"/>
      <c r="LHP50" s="131"/>
      <c r="LHQ50" s="131"/>
      <c r="LHR50" s="131"/>
      <c r="LHS50" s="131"/>
      <c r="LHT50" s="131"/>
      <c r="LHU50" s="131"/>
      <c r="LHV50" s="131"/>
      <c r="LHW50" s="131"/>
      <c r="LHX50" s="131"/>
      <c r="LHY50" s="131"/>
      <c r="LHZ50" s="131"/>
      <c r="LIA50" s="131"/>
      <c r="LIB50" s="131"/>
      <c r="LIC50" s="131"/>
      <c r="LID50" s="131"/>
      <c r="LIE50" s="131"/>
      <c r="LIF50" s="131"/>
      <c r="LIG50" s="131"/>
      <c r="LIH50" s="131"/>
      <c r="LII50" s="131"/>
      <c r="LIJ50" s="131"/>
      <c r="LIK50" s="131"/>
      <c r="LIL50" s="131"/>
      <c r="LIM50" s="131"/>
      <c r="LIN50" s="131"/>
      <c r="LIO50" s="131"/>
      <c r="LIP50" s="131"/>
      <c r="LIQ50" s="131"/>
      <c r="LIR50" s="131"/>
      <c r="LIS50" s="131"/>
      <c r="LIT50" s="131"/>
      <c r="LIU50" s="131"/>
      <c r="LIV50" s="131"/>
      <c r="LIW50" s="131"/>
      <c r="LIX50" s="131"/>
      <c r="LIY50" s="131"/>
      <c r="LIZ50" s="131"/>
      <c r="LJA50" s="131"/>
      <c r="LJB50" s="131"/>
      <c r="LJC50" s="131"/>
      <c r="LJD50" s="131"/>
      <c r="LJE50" s="131"/>
      <c r="LJF50" s="131"/>
      <c r="LJG50" s="131"/>
      <c r="LJH50" s="131"/>
      <c r="LJI50" s="131"/>
      <c r="LJJ50" s="131"/>
      <c r="LJK50" s="131"/>
      <c r="LJL50" s="131"/>
      <c r="LJM50" s="131"/>
      <c r="LJN50" s="131"/>
      <c r="LJO50" s="131"/>
      <c r="LJP50" s="131"/>
      <c r="LJQ50" s="131"/>
      <c r="LJR50" s="131"/>
      <c r="LJS50" s="131"/>
      <c r="LJT50" s="131"/>
      <c r="LJU50" s="131"/>
      <c r="LJV50" s="131"/>
      <c r="LJW50" s="131"/>
      <c r="LJX50" s="131"/>
      <c r="LJY50" s="131"/>
      <c r="LJZ50" s="131"/>
      <c r="LKA50" s="131"/>
      <c r="LKB50" s="131"/>
      <c r="LKC50" s="131"/>
      <c r="LKD50" s="131"/>
      <c r="LKE50" s="131"/>
      <c r="LKF50" s="131"/>
      <c r="LKG50" s="131"/>
      <c r="LKH50" s="131"/>
      <c r="LKI50" s="131"/>
      <c r="LKJ50" s="131"/>
      <c r="LKK50" s="131"/>
      <c r="LKL50" s="131"/>
      <c r="LKM50" s="131"/>
      <c r="LKN50" s="131"/>
      <c r="LKO50" s="131"/>
      <c r="LKP50" s="131"/>
      <c r="LKQ50" s="131"/>
      <c r="LKR50" s="131"/>
      <c r="LKS50" s="131"/>
      <c r="LKT50" s="131"/>
      <c r="LKU50" s="131"/>
      <c r="LKV50" s="131"/>
      <c r="LKW50" s="131"/>
      <c r="LKX50" s="131"/>
      <c r="LKY50" s="131"/>
      <c r="LKZ50" s="131"/>
      <c r="LLA50" s="131"/>
      <c r="LLB50" s="131"/>
      <c r="LLC50" s="131"/>
      <c r="LLD50" s="131"/>
      <c r="LLE50" s="131"/>
      <c r="LLF50" s="131"/>
      <c r="LLG50" s="131"/>
      <c r="LLH50" s="131"/>
      <c r="LLI50" s="131"/>
      <c r="LLJ50" s="131"/>
      <c r="LLK50" s="131"/>
      <c r="LLL50" s="131"/>
      <c r="LLM50" s="131"/>
      <c r="LLN50" s="131"/>
      <c r="LLO50" s="131"/>
      <c r="LLP50" s="131"/>
      <c r="LLQ50" s="131"/>
      <c r="LLR50" s="131"/>
      <c r="LLS50" s="131"/>
      <c r="LLT50" s="131"/>
      <c r="LLU50" s="131"/>
      <c r="LLV50" s="131"/>
      <c r="LLW50" s="131"/>
      <c r="LLX50" s="131"/>
      <c r="LLY50" s="131"/>
      <c r="LLZ50" s="131"/>
      <c r="LMA50" s="131"/>
      <c r="LMB50" s="131"/>
      <c r="LMC50" s="131"/>
      <c r="LMD50" s="131"/>
      <c r="LME50" s="131"/>
      <c r="LMF50" s="131"/>
      <c r="LMG50" s="131"/>
      <c r="LMH50" s="131"/>
      <c r="LMI50" s="131"/>
      <c r="LMJ50" s="131"/>
      <c r="LMK50" s="131"/>
      <c r="LML50" s="131"/>
      <c r="LMM50" s="131"/>
      <c r="LMN50" s="131"/>
      <c r="LMO50" s="131"/>
      <c r="LMP50" s="131"/>
      <c r="LMQ50" s="131"/>
      <c r="LMR50" s="131"/>
      <c r="LMS50" s="131"/>
      <c r="LMT50" s="131"/>
      <c r="LMU50" s="131"/>
      <c r="LMV50" s="131"/>
      <c r="LMW50" s="131"/>
      <c r="LMX50" s="131"/>
      <c r="LMY50" s="131"/>
      <c r="LMZ50" s="131"/>
      <c r="LNA50" s="131"/>
      <c r="LNB50" s="131"/>
      <c r="LNC50" s="131"/>
      <c r="LND50" s="131"/>
      <c r="LNE50" s="131"/>
      <c r="LNF50" s="131"/>
      <c r="LNG50" s="131"/>
      <c r="LNH50" s="131"/>
      <c r="LNI50" s="131"/>
      <c r="LNJ50" s="131"/>
      <c r="LNK50" s="131"/>
      <c r="LNL50" s="131"/>
      <c r="LNM50" s="131"/>
      <c r="LNN50" s="131"/>
      <c r="LNO50" s="131"/>
      <c r="LNP50" s="131"/>
      <c r="LNQ50" s="131"/>
      <c r="LNR50" s="131"/>
      <c r="LNS50" s="131"/>
      <c r="LNT50" s="131"/>
      <c r="LNU50" s="131"/>
      <c r="LNV50" s="131"/>
      <c r="LNW50" s="131"/>
      <c r="LNX50" s="131"/>
      <c r="LNY50" s="131"/>
      <c r="LNZ50" s="131"/>
      <c r="LOA50" s="131"/>
      <c r="LOB50" s="131"/>
      <c r="LOC50" s="131"/>
      <c r="LOD50" s="131"/>
      <c r="LOE50" s="131"/>
      <c r="LOF50" s="131"/>
      <c r="LOG50" s="131"/>
      <c r="LOH50" s="131"/>
      <c r="LOI50" s="131"/>
      <c r="LOJ50" s="131"/>
      <c r="LOK50" s="131"/>
      <c r="LOL50" s="131"/>
      <c r="LOM50" s="131"/>
      <c r="LON50" s="131"/>
      <c r="LOO50" s="131"/>
      <c r="LOP50" s="131"/>
      <c r="LOQ50" s="131"/>
      <c r="LOR50" s="131"/>
      <c r="LOS50" s="131"/>
      <c r="LOT50" s="131"/>
      <c r="LOU50" s="131"/>
      <c r="LOV50" s="131"/>
      <c r="LOW50" s="131"/>
      <c r="LOX50" s="131"/>
      <c r="LOY50" s="131"/>
      <c r="LOZ50" s="131"/>
      <c r="LPA50" s="131"/>
      <c r="LPB50" s="131"/>
      <c r="LPC50" s="131"/>
      <c r="LPD50" s="131"/>
      <c r="LPE50" s="131"/>
      <c r="LPF50" s="131"/>
      <c r="LPG50" s="131"/>
      <c r="LPH50" s="131"/>
      <c r="LPI50" s="131"/>
      <c r="LPJ50" s="131"/>
      <c r="LPK50" s="131"/>
      <c r="LPL50" s="131"/>
      <c r="LPM50" s="131"/>
      <c r="LPN50" s="131"/>
      <c r="LPO50" s="131"/>
      <c r="LPP50" s="131"/>
      <c r="LPQ50" s="131"/>
      <c r="LPR50" s="131"/>
      <c r="LPS50" s="131"/>
      <c r="LPT50" s="131"/>
      <c r="LPU50" s="131"/>
      <c r="LPV50" s="131"/>
      <c r="LPW50" s="131"/>
      <c r="LPX50" s="131"/>
      <c r="LPY50" s="131"/>
      <c r="LPZ50" s="131"/>
      <c r="LQA50" s="131"/>
      <c r="LQB50" s="131"/>
      <c r="LQC50" s="131"/>
      <c r="LQD50" s="131"/>
      <c r="LQE50" s="131"/>
      <c r="LQF50" s="131"/>
      <c r="LQG50" s="131"/>
      <c r="LQH50" s="131"/>
      <c r="LQI50" s="131"/>
      <c r="LQJ50" s="131"/>
      <c r="LQK50" s="131"/>
      <c r="LQL50" s="131"/>
      <c r="LQM50" s="131"/>
      <c r="LQN50" s="131"/>
      <c r="LQO50" s="131"/>
      <c r="LQP50" s="131"/>
      <c r="LQQ50" s="131"/>
      <c r="LQR50" s="131"/>
      <c r="LQS50" s="131"/>
      <c r="LQT50" s="131"/>
      <c r="LQU50" s="131"/>
      <c r="LQV50" s="131"/>
      <c r="LQW50" s="131"/>
      <c r="LQX50" s="131"/>
      <c r="LQY50" s="131"/>
      <c r="LQZ50" s="131"/>
      <c r="LRA50" s="131"/>
      <c r="LRB50" s="131"/>
      <c r="LRC50" s="131"/>
      <c r="LRD50" s="131"/>
      <c r="LRE50" s="131"/>
      <c r="LRF50" s="131"/>
      <c r="LRG50" s="131"/>
      <c r="LRH50" s="131"/>
      <c r="LRI50" s="131"/>
      <c r="LRJ50" s="131"/>
      <c r="LRK50" s="131"/>
      <c r="LRL50" s="131"/>
      <c r="LRM50" s="131"/>
      <c r="LRN50" s="131"/>
      <c r="LRO50" s="131"/>
      <c r="LRP50" s="131"/>
      <c r="LRQ50" s="131"/>
      <c r="LRR50" s="131"/>
      <c r="LRS50" s="131"/>
      <c r="LRT50" s="131"/>
      <c r="LRU50" s="131"/>
      <c r="LRV50" s="131"/>
      <c r="LRW50" s="131"/>
      <c r="LRX50" s="131"/>
      <c r="LRY50" s="131"/>
      <c r="LRZ50" s="131"/>
      <c r="LSA50" s="131"/>
      <c r="LSB50" s="131"/>
      <c r="LSC50" s="131"/>
      <c r="LSD50" s="131"/>
      <c r="LSE50" s="131"/>
      <c r="LSF50" s="131"/>
      <c r="LSG50" s="131"/>
      <c r="LSH50" s="131"/>
      <c r="LSI50" s="131"/>
      <c r="LSJ50" s="131"/>
      <c r="LSK50" s="131"/>
      <c r="LSL50" s="131"/>
      <c r="LSM50" s="131"/>
      <c r="LSN50" s="131"/>
      <c r="LSO50" s="131"/>
      <c r="LSP50" s="131"/>
      <c r="LSQ50" s="131"/>
      <c r="LSR50" s="131"/>
      <c r="LSS50" s="131"/>
      <c r="LST50" s="131"/>
      <c r="LSU50" s="131"/>
      <c r="LSV50" s="131"/>
      <c r="LSW50" s="131"/>
      <c r="LSX50" s="131"/>
      <c r="LSY50" s="131"/>
      <c r="LSZ50" s="131"/>
      <c r="LTA50" s="131"/>
      <c r="LTB50" s="131"/>
      <c r="LTC50" s="131"/>
      <c r="LTD50" s="131"/>
      <c r="LTE50" s="131"/>
      <c r="LTF50" s="131"/>
      <c r="LTG50" s="131"/>
      <c r="LTH50" s="131"/>
      <c r="LTI50" s="131"/>
      <c r="LTJ50" s="131"/>
      <c r="LTK50" s="131"/>
      <c r="LTL50" s="131"/>
      <c r="LTM50" s="131"/>
      <c r="LTN50" s="131"/>
      <c r="LTO50" s="131"/>
      <c r="LTP50" s="131"/>
      <c r="LTQ50" s="131"/>
      <c r="LTR50" s="131"/>
      <c r="LTS50" s="131"/>
      <c r="LTT50" s="131"/>
      <c r="LTU50" s="131"/>
      <c r="LTV50" s="131"/>
      <c r="LTW50" s="131"/>
      <c r="LTX50" s="131"/>
      <c r="LTY50" s="131"/>
      <c r="LTZ50" s="131"/>
      <c r="LUA50" s="131"/>
      <c r="LUB50" s="131"/>
      <c r="LUC50" s="131"/>
      <c r="LUD50" s="131"/>
      <c r="LUE50" s="131"/>
      <c r="LUF50" s="131"/>
      <c r="LUG50" s="131"/>
      <c r="LUH50" s="131"/>
      <c r="LUI50" s="131"/>
      <c r="LUJ50" s="131"/>
      <c r="LUK50" s="131"/>
      <c r="LUL50" s="131"/>
      <c r="LUM50" s="131"/>
      <c r="LUN50" s="131"/>
      <c r="LUO50" s="131"/>
      <c r="LUP50" s="131"/>
      <c r="LUQ50" s="131"/>
      <c r="LUR50" s="131"/>
      <c r="LUS50" s="131"/>
      <c r="LUT50" s="131"/>
      <c r="LUU50" s="131"/>
      <c r="LUV50" s="131"/>
      <c r="LUW50" s="131"/>
      <c r="LUX50" s="131"/>
      <c r="LUY50" s="131"/>
      <c r="LUZ50" s="131"/>
      <c r="LVA50" s="131"/>
      <c r="LVB50" s="131"/>
      <c r="LVC50" s="131"/>
      <c r="LVD50" s="131"/>
      <c r="LVE50" s="131"/>
      <c r="LVF50" s="131"/>
      <c r="LVG50" s="131"/>
      <c r="LVH50" s="131"/>
      <c r="LVI50" s="131"/>
      <c r="LVJ50" s="131"/>
      <c r="LVK50" s="131"/>
      <c r="LVL50" s="131"/>
      <c r="LVM50" s="131"/>
      <c r="LVN50" s="131"/>
      <c r="LVO50" s="131"/>
      <c r="LVP50" s="131"/>
      <c r="LVQ50" s="131"/>
      <c r="LVR50" s="131"/>
      <c r="LVS50" s="131"/>
      <c r="LVT50" s="131"/>
      <c r="LVU50" s="131"/>
      <c r="LVV50" s="131"/>
      <c r="LVW50" s="131"/>
      <c r="LVX50" s="131"/>
      <c r="LVY50" s="131"/>
      <c r="LVZ50" s="131"/>
      <c r="LWA50" s="131"/>
      <c r="LWB50" s="131"/>
      <c r="LWC50" s="131"/>
      <c r="LWD50" s="131"/>
      <c r="LWE50" s="131"/>
      <c r="LWF50" s="131"/>
      <c r="LWG50" s="131"/>
      <c r="LWH50" s="131"/>
      <c r="LWI50" s="131"/>
      <c r="LWJ50" s="131"/>
      <c r="LWK50" s="131"/>
      <c r="LWL50" s="131"/>
      <c r="LWM50" s="131"/>
      <c r="LWN50" s="131"/>
      <c r="LWO50" s="131"/>
      <c r="LWP50" s="131"/>
      <c r="LWQ50" s="131"/>
      <c r="LWR50" s="131"/>
      <c r="LWS50" s="131"/>
      <c r="LWT50" s="131"/>
      <c r="LWU50" s="131"/>
      <c r="LWV50" s="131"/>
      <c r="LWW50" s="131"/>
      <c r="LWX50" s="131"/>
      <c r="LWY50" s="131"/>
      <c r="LWZ50" s="131"/>
      <c r="LXA50" s="131"/>
      <c r="LXB50" s="131"/>
      <c r="LXC50" s="131"/>
      <c r="LXD50" s="131"/>
      <c r="LXE50" s="131"/>
      <c r="LXF50" s="131"/>
      <c r="LXG50" s="131"/>
      <c r="LXH50" s="131"/>
      <c r="LXI50" s="131"/>
      <c r="LXJ50" s="131"/>
      <c r="LXK50" s="131"/>
      <c r="LXL50" s="131"/>
      <c r="LXM50" s="131"/>
      <c r="LXN50" s="131"/>
      <c r="LXO50" s="131"/>
      <c r="LXP50" s="131"/>
      <c r="LXQ50" s="131"/>
      <c r="LXR50" s="131"/>
      <c r="LXS50" s="131"/>
      <c r="LXT50" s="131"/>
      <c r="LXU50" s="131"/>
      <c r="LXV50" s="131"/>
      <c r="LXW50" s="131"/>
      <c r="LXX50" s="131"/>
      <c r="LXY50" s="131"/>
      <c r="LXZ50" s="131"/>
      <c r="LYA50" s="131"/>
      <c r="LYB50" s="131"/>
      <c r="LYC50" s="131"/>
      <c r="LYD50" s="131"/>
      <c r="LYE50" s="131"/>
      <c r="LYF50" s="131"/>
      <c r="LYG50" s="131"/>
      <c r="LYH50" s="131"/>
      <c r="LYI50" s="131"/>
      <c r="LYJ50" s="131"/>
      <c r="LYK50" s="131"/>
      <c r="LYL50" s="131"/>
      <c r="LYM50" s="131"/>
      <c r="LYN50" s="131"/>
      <c r="LYO50" s="131"/>
      <c r="LYP50" s="131"/>
      <c r="LYQ50" s="131"/>
      <c r="LYR50" s="131"/>
      <c r="LYS50" s="131"/>
      <c r="LYT50" s="131"/>
      <c r="LYU50" s="131"/>
      <c r="LYV50" s="131"/>
      <c r="LYW50" s="131"/>
      <c r="LYX50" s="131"/>
      <c r="LYY50" s="131"/>
      <c r="LYZ50" s="131"/>
      <c r="LZA50" s="131"/>
      <c r="LZB50" s="131"/>
      <c r="LZC50" s="131"/>
      <c r="LZD50" s="131"/>
      <c r="LZE50" s="131"/>
      <c r="LZF50" s="131"/>
      <c r="LZG50" s="131"/>
      <c r="LZH50" s="131"/>
      <c r="LZI50" s="131"/>
      <c r="LZJ50" s="131"/>
      <c r="LZK50" s="131"/>
      <c r="LZL50" s="131"/>
      <c r="LZM50" s="131"/>
      <c r="LZN50" s="131"/>
      <c r="LZO50" s="131"/>
      <c r="LZP50" s="131"/>
      <c r="LZQ50" s="131"/>
      <c r="LZR50" s="131"/>
      <c r="LZS50" s="131"/>
      <c r="LZT50" s="131"/>
      <c r="LZU50" s="131"/>
      <c r="LZV50" s="131"/>
      <c r="LZW50" s="131"/>
      <c r="LZX50" s="131"/>
      <c r="LZY50" s="131"/>
      <c r="LZZ50" s="131"/>
      <c r="MAA50" s="131"/>
      <c r="MAB50" s="131"/>
      <c r="MAC50" s="131"/>
      <c r="MAD50" s="131"/>
      <c r="MAE50" s="131"/>
      <c r="MAF50" s="131"/>
      <c r="MAG50" s="131"/>
      <c r="MAH50" s="131"/>
      <c r="MAI50" s="131"/>
      <c r="MAJ50" s="131"/>
      <c r="MAK50" s="131"/>
      <c r="MAL50" s="131"/>
      <c r="MAM50" s="131"/>
      <c r="MAN50" s="131"/>
      <c r="MAO50" s="131"/>
      <c r="MAP50" s="131"/>
      <c r="MAQ50" s="131"/>
      <c r="MAR50" s="131"/>
      <c r="MAS50" s="131"/>
      <c r="MAT50" s="131"/>
      <c r="MAU50" s="131"/>
      <c r="MAV50" s="131"/>
      <c r="MAW50" s="131"/>
      <c r="MAX50" s="131"/>
      <c r="MAY50" s="131"/>
      <c r="MAZ50" s="131"/>
      <c r="MBA50" s="131"/>
      <c r="MBB50" s="131"/>
      <c r="MBC50" s="131"/>
      <c r="MBD50" s="131"/>
      <c r="MBE50" s="131"/>
      <c r="MBF50" s="131"/>
      <c r="MBG50" s="131"/>
      <c r="MBH50" s="131"/>
      <c r="MBI50" s="131"/>
      <c r="MBJ50" s="131"/>
      <c r="MBK50" s="131"/>
      <c r="MBL50" s="131"/>
      <c r="MBM50" s="131"/>
      <c r="MBN50" s="131"/>
      <c r="MBO50" s="131"/>
      <c r="MBP50" s="131"/>
      <c r="MBQ50" s="131"/>
      <c r="MBR50" s="131"/>
      <c r="MBS50" s="131"/>
      <c r="MBT50" s="131"/>
      <c r="MBU50" s="131"/>
      <c r="MBV50" s="131"/>
      <c r="MBW50" s="131"/>
      <c r="MBX50" s="131"/>
      <c r="MBY50" s="131"/>
      <c r="MBZ50" s="131"/>
      <c r="MCA50" s="131"/>
      <c r="MCB50" s="131"/>
      <c r="MCC50" s="131"/>
      <c r="MCD50" s="131"/>
      <c r="MCE50" s="131"/>
      <c r="MCF50" s="131"/>
      <c r="MCG50" s="131"/>
      <c r="MCH50" s="131"/>
      <c r="MCI50" s="131"/>
      <c r="MCJ50" s="131"/>
      <c r="MCK50" s="131"/>
      <c r="MCL50" s="131"/>
      <c r="MCM50" s="131"/>
      <c r="MCN50" s="131"/>
      <c r="MCO50" s="131"/>
      <c r="MCP50" s="131"/>
      <c r="MCQ50" s="131"/>
      <c r="MCR50" s="131"/>
      <c r="MCS50" s="131"/>
      <c r="MCT50" s="131"/>
      <c r="MCU50" s="131"/>
      <c r="MCV50" s="131"/>
      <c r="MCW50" s="131"/>
      <c r="MCX50" s="131"/>
      <c r="MCY50" s="131"/>
      <c r="MCZ50" s="131"/>
      <c r="MDA50" s="131"/>
      <c r="MDB50" s="131"/>
      <c r="MDC50" s="131"/>
      <c r="MDD50" s="131"/>
      <c r="MDE50" s="131"/>
      <c r="MDF50" s="131"/>
      <c r="MDG50" s="131"/>
      <c r="MDH50" s="131"/>
      <c r="MDI50" s="131"/>
      <c r="MDJ50" s="131"/>
      <c r="MDK50" s="131"/>
      <c r="MDL50" s="131"/>
      <c r="MDM50" s="131"/>
      <c r="MDN50" s="131"/>
      <c r="MDO50" s="131"/>
      <c r="MDP50" s="131"/>
      <c r="MDQ50" s="131"/>
      <c r="MDR50" s="131"/>
      <c r="MDS50" s="131"/>
      <c r="MDT50" s="131"/>
      <c r="MDU50" s="131"/>
      <c r="MDV50" s="131"/>
      <c r="MDW50" s="131"/>
      <c r="MDX50" s="131"/>
      <c r="MDY50" s="131"/>
      <c r="MDZ50" s="131"/>
      <c r="MEA50" s="131"/>
      <c r="MEB50" s="131"/>
      <c r="MEC50" s="131"/>
      <c r="MED50" s="131"/>
      <c r="MEE50" s="131"/>
      <c r="MEF50" s="131"/>
      <c r="MEG50" s="131"/>
      <c r="MEH50" s="131"/>
      <c r="MEI50" s="131"/>
      <c r="MEJ50" s="131"/>
      <c r="MEK50" s="131"/>
      <c r="MEL50" s="131"/>
      <c r="MEM50" s="131"/>
      <c r="MEN50" s="131"/>
      <c r="MEO50" s="131"/>
      <c r="MEP50" s="131"/>
      <c r="MEQ50" s="131"/>
      <c r="MER50" s="131"/>
      <c r="MES50" s="131"/>
      <c r="MET50" s="131"/>
      <c r="MEU50" s="131"/>
      <c r="MEV50" s="131"/>
      <c r="MEW50" s="131"/>
      <c r="MEX50" s="131"/>
      <c r="MEY50" s="131"/>
      <c r="MEZ50" s="131"/>
      <c r="MFA50" s="131"/>
      <c r="MFB50" s="131"/>
      <c r="MFC50" s="131"/>
      <c r="MFD50" s="131"/>
      <c r="MFE50" s="131"/>
      <c r="MFF50" s="131"/>
      <c r="MFG50" s="131"/>
      <c r="MFH50" s="131"/>
      <c r="MFI50" s="131"/>
      <c r="MFJ50" s="131"/>
      <c r="MFK50" s="131"/>
      <c r="MFL50" s="131"/>
      <c r="MFM50" s="131"/>
      <c r="MFN50" s="131"/>
      <c r="MFO50" s="131"/>
      <c r="MFP50" s="131"/>
      <c r="MFQ50" s="131"/>
      <c r="MFR50" s="131"/>
      <c r="MFS50" s="131"/>
      <c r="MFT50" s="131"/>
      <c r="MFU50" s="131"/>
      <c r="MFV50" s="131"/>
      <c r="MFW50" s="131"/>
      <c r="MFX50" s="131"/>
      <c r="MFY50" s="131"/>
      <c r="MFZ50" s="131"/>
      <c r="MGA50" s="131"/>
      <c r="MGB50" s="131"/>
      <c r="MGC50" s="131"/>
      <c r="MGD50" s="131"/>
      <c r="MGE50" s="131"/>
      <c r="MGF50" s="131"/>
      <c r="MGG50" s="131"/>
      <c r="MGH50" s="131"/>
      <c r="MGI50" s="131"/>
      <c r="MGJ50" s="131"/>
      <c r="MGK50" s="131"/>
      <c r="MGL50" s="131"/>
      <c r="MGM50" s="131"/>
      <c r="MGN50" s="131"/>
      <c r="MGO50" s="131"/>
      <c r="MGP50" s="131"/>
      <c r="MGQ50" s="131"/>
      <c r="MGR50" s="131"/>
      <c r="MGS50" s="131"/>
      <c r="MGT50" s="131"/>
      <c r="MGU50" s="131"/>
      <c r="MGV50" s="131"/>
      <c r="MGW50" s="131"/>
      <c r="MGX50" s="131"/>
      <c r="MGY50" s="131"/>
      <c r="MGZ50" s="131"/>
      <c r="MHA50" s="131"/>
      <c r="MHB50" s="131"/>
      <c r="MHC50" s="131"/>
      <c r="MHD50" s="131"/>
      <c r="MHE50" s="131"/>
      <c r="MHF50" s="131"/>
      <c r="MHG50" s="131"/>
      <c r="MHH50" s="131"/>
      <c r="MHI50" s="131"/>
      <c r="MHJ50" s="131"/>
      <c r="MHK50" s="131"/>
      <c r="MHL50" s="131"/>
      <c r="MHM50" s="131"/>
      <c r="MHN50" s="131"/>
      <c r="MHO50" s="131"/>
      <c r="MHP50" s="131"/>
      <c r="MHQ50" s="131"/>
      <c r="MHR50" s="131"/>
      <c r="MHS50" s="131"/>
      <c r="MHT50" s="131"/>
      <c r="MHU50" s="131"/>
      <c r="MHV50" s="131"/>
      <c r="MHW50" s="131"/>
      <c r="MHX50" s="131"/>
      <c r="MHY50" s="131"/>
      <c r="MHZ50" s="131"/>
      <c r="MIA50" s="131"/>
      <c r="MIB50" s="131"/>
      <c r="MIC50" s="131"/>
      <c r="MID50" s="131"/>
      <c r="MIE50" s="131"/>
      <c r="MIF50" s="131"/>
      <c r="MIG50" s="131"/>
      <c r="MIH50" s="131"/>
      <c r="MII50" s="131"/>
      <c r="MIJ50" s="131"/>
      <c r="MIK50" s="131"/>
      <c r="MIL50" s="131"/>
      <c r="MIM50" s="131"/>
      <c r="MIN50" s="131"/>
      <c r="MIO50" s="131"/>
      <c r="MIP50" s="131"/>
      <c r="MIQ50" s="131"/>
      <c r="MIR50" s="131"/>
      <c r="MIS50" s="131"/>
      <c r="MIT50" s="131"/>
      <c r="MIU50" s="131"/>
      <c r="MIV50" s="131"/>
      <c r="MIW50" s="131"/>
      <c r="MIX50" s="131"/>
      <c r="MIY50" s="131"/>
      <c r="MIZ50" s="131"/>
      <c r="MJA50" s="131"/>
      <c r="MJB50" s="131"/>
      <c r="MJC50" s="131"/>
      <c r="MJD50" s="131"/>
      <c r="MJE50" s="131"/>
      <c r="MJF50" s="131"/>
      <c r="MJG50" s="131"/>
      <c r="MJH50" s="131"/>
      <c r="MJI50" s="131"/>
      <c r="MJJ50" s="131"/>
      <c r="MJK50" s="131"/>
      <c r="MJL50" s="131"/>
      <c r="MJM50" s="131"/>
      <c r="MJN50" s="131"/>
      <c r="MJO50" s="131"/>
      <c r="MJP50" s="131"/>
      <c r="MJQ50" s="131"/>
      <c r="MJR50" s="131"/>
      <c r="MJS50" s="131"/>
      <c r="MJT50" s="131"/>
      <c r="MJU50" s="131"/>
      <c r="MJV50" s="131"/>
      <c r="MJW50" s="131"/>
      <c r="MJX50" s="131"/>
      <c r="MJY50" s="131"/>
      <c r="MJZ50" s="131"/>
      <c r="MKA50" s="131"/>
      <c r="MKB50" s="131"/>
      <c r="MKC50" s="131"/>
      <c r="MKD50" s="131"/>
      <c r="MKE50" s="131"/>
      <c r="MKF50" s="131"/>
      <c r="MKG50" s="131"/>
      <c r="MKH50" s="131"/>
      <c r="MKI50" s="131"/>
      <c r="MKJ50" s="131"/>
      <c r="MKK50" s="131"/>
      <c r="MKL50" s="131"/>
      <c r="MKM50" s="131"/>
      <c r="MKN50" s="131"/>
      <c r="MKO50" s="131"/>
      <c r="MKP50" s="131"/>
      <c r="MKQ50" s="131"/>
      <c r="MKR50" s="131"/>
      <c r="MKS50" s="131"/>
      <c r="MKT50" s="131"/>
      <c r="MKU50" s="131"/>
      <c r="MKV50" s="131"/>
      <c r="MKW50" s="131"/>
      <c r="MKX50" s="131"/>
      <c r="MKY50" s="131"/>
      <c r="MKZ50" s="131"/>
      <c r="MLA50" s="131"/>
      <c r="MLB50" s="131"/>
      <c r="MLC50" s="131"/>
      <c r="MLD50" s="131"/>
      <c r="MLE50" s="131"/>
      <c r="MLF50" s="131"/>
      <c r="MLG50" s="131"/>
      <c r="MLH50" s="131"/>
      <c r="MLI50" s="131"/>
      <c r="MLJ50" s="131"/>
      <c r="MLK50" s="131"/>
      <c r="MLL50" s="131"/>
      <c r="MLM50" s="131"/>
      <c r="MLN50" s="131"/>
      <c r="MLO50" s="131"/>
      <c r="MLP50" s="131"/>
      <c r="MLQ50" s="131"/>
      <c r="MLR50" s="131"/>
      <c r="MLS50" s="131"/>
      <c r="MLT50" s="131"/>
      <c r="MLU50" s="131"/>
      <c r="MLV50" s="131"/>
      <c r="MLW50" s="131"/>
      <c r="MLX50" s="131"/>
      <c r="MLY50" s="131"/>
      <c r="MLZ50" s="131"/>
      <c r="MMA50" s="131"/>
      <c r="MMB50" s="131"/>
      <c r="MMC50" s="131"/>
      <c r="MMD50" s="131"/>
      <c r="MME50" s="131"/>
      <c r="MMF50" s="131"/>
      <c r="MMG50" s="131"/>
      <c r="MMH50" s="131"/>
      <c r="MMI50" s="131"/>
      <c r="MMJ50" s="131"/>
      <c r="MMK50" s="131"/>
      <c r="MML50" s="131"/>
      <c r="MMM50" s="131"/>
      <c r="MMN50" s="131"/>
      <c r="MMO50" s="131"/>
      <c r="MMP50" s="131"/>
      <c r="MMQ50" s="131"/>
      <c r="MMR50" s="131"/>
      <c r="MMS50" s="131"/>
      <c r="MMT50" s="131"/>
      <c r="MMU50" s="131"/>
      <c r="MMV50" s="131"/>
      <c r="MMW50" s="131"/>
      <c r="MMX50" s="131"/>
      <c r="MMY50" s="131"/>
      <c r="MMZ50" s="131"/>
      <c r="MNA50" s="131"/>
      <c r="MNB50" s="131"/>
      <c r="MNC50" s="131"/>
      <c r="MND50" s="131"/>
      <c r="MNE50" s="131"/>
      <c r="MNF50" s="131"/>
      <c r="MNG50" s="131"/>
      <c r="MNH50" s="131"/>
      <c r="MNI50" s="131"/>
      <c r="MNJ50" s="131"/>
      <c r="MNK50" s="131"/>
      <c r="MNL50" s="131"/>
      <c r="MNM50" s="131"/>
      <c r="MNN50" s="131"/>
      <c r="MNO50" s="131"/>
      <c r="MNP50" s="131"/>
      <c r="MNQ50" s="131"/>
      <c r="MNR50" s="131"/>
      <c r="MNS50" s="131"/>
      <c r="MNT50" s="131"/>
      <c r="MNU50" s="131"/>
      <c r="MNV50" s="131"/>
      <c r="MNW50" s="131"/>
      <c r="MNX50" s="131"/>
      <c r="MNY50" s="131"/>
      <c r="MNZ50" s="131"/>
      <c r="MOA50" s="131"/>
      <c r="MOB50" s="131"/>
      <c r="MOC50" s="131"/>
      <c r="MOD50" s="131"/>
      <c r="MOE50" s="131"/>
      <c r="MOF50" s="131"/>
      <c r="MOG50" s="131"/>
      <c r="MOH50" s="131"/>
      <c r="MOI50" s="131"/>
      <c r="MOJ50" s="131"/>
      <c r="MOK50" s="131"/>
      <c r="MOL50" s="131"/>
      <c r="MOM50" s="131"/>
      <c r="MON50" s="131"/>
      <c r="MOO50" s="131"/>
      <c r="MOP50" s="131"/>
      <c r="MOQ50" s="131"/>
      <c r="MOR50" s="131"/>
      <c r="MOS50" s="131"/>
      <c r="MOT50" s="131"/>
      <c r="MOU50" s="131"/>
      <c r="MOV50" s="131"/>
      <c r="MOW50" s="131"/>
      <c r="MOX50" s="131"/>
      <c r="MOY50" s="131"/>
      <c r="MOZ50" s="131"/>
      <c r="MPA50" s="131"/>
      <c r="MPB50" s="131"/>
      <c r="MPC50" s="131"/>
      <c r="MPD50" s="131"/>
      <c r="MPE50" s="131"/>
      <c r="MPF50" s="131"/>
      <c r="MPG50" s="131"/>
      <c r="MPH50" s="131"/>
      <c r="MPI50" s="131"/>
      <c r="MPJ50" s="131"/>
      <c r="MPK50" s="131"/>
      <c r="MPL50" s="131"/>
      <c r="MPM50" s="131"/>
      <c r="MPN50" s="131"/>
      <c r="MPO50" s="131"/>
      <c r="MPP50" s="131"/>
      <c r="MPQ50" s="131"/>
      <c r="MPR50" s="131"/>
      <c r="MPS50" s="131"/>
      <c r="MPT50" s="131"/>
      <c r="MPU50" s="131"/>
      <c r="MPV50" s="131"/>
      <c r="MPW50" s="131"/>
      <c r="MPX50" s="131"/>
      <c r="MPY50" s="131"/>
      <c r="MPZ50" s="131"/>
      <c r="MQA50" s="131"/>
      <c r="MQB50" s="131"/>
      <c r="MQC50" s="131"/>
      <c r="MQD50" s="131"/>
      <c r="MQE50" s="131"/>
      <c r="MQF50" s="131"/>
      <c r="MQG50" s="131"/>
      <c r="MQH50" s="131"/>
      <c r="MQI50" s="131"/>
      <c r="MQJ50" s="131"/>
      <c r="MQK50" s="131"/>
      <c r="MQL50" s="131"/>
      <c r="MQM50" s="131"/>
      <c r="MQN50" s="131"/>
      <c r="MQO50" s="131"/>
      <c r="MQP50" s="131"/>
      <c r="MQQ50" s="131"/>
      <c r="MQR50" s="131"/>
      <c r="MQS50" s="131"/>
      <c r="MQT50" s="131"/>
      <c r="MQU50" s="131"/>
      <c r="MQV50" s="131"/>
      <c r="MQW50" s="131"/>
      <c r="MQX50" s="131"/>
      <c r="MQY50" s="131"/>
      <c r="MQZ50" s="131"/>
      <c r="MRA50" s="131"/>
      <c r="MRB50" s="131"/>
      <c r="MRC50" s="131"/>
      <c r="MRD50" s="131"/>
      <c r="MRE50" s="131"/>
      <c r="MRF50" s="131"/>
      <c r="MRG50" s="131"/>
      <c r="MRH50" s="131"/>
      <c r="MRI50" s="131"/>
      <c r="MRJ50" s="131"/>
      <c r="MRK50" s="131"/>
      <c r="MRL50" s="131"/>
      <c r="MRM50" s="131"/>
      <c r="MRN50" s="131"/>
      <c r="MRO50" s="131"/>
      <c r="MRP50" s="131"/>
      <c r="MRQ50" s="131"/>
      <c r="MRR50" s="131"/>
      <c r="MRS50" s="131"/>
      <c r="MRT50" s="131"/>
      <c r="MRU50" s="131"/>
      <c r="MRV50" s="131"/>
      <c r="MRW50" s="131"/>
      <c r="MRX50" s="131"/>
      <c r="MRY50" s="131"/>
      <c r="MRZ50" s="131"/>
      <c r="MSA50" s="131"/>
      <c r="MSB50" s="131"/>
      <c r="MSC50" s="131"/>
      <c r="MSD50" s="131"/>
      <c r="MSE50" s="131"/>
      <c r="MSF50" s="131"/>
      <c r="MSG50" s="131"/>
      <c r="MSH50" s="131"/>
      <c r="MSI50" s="131"/>
      <c r="MSJ50" s="131"/>
      <c r="MSK50" s="131"/>
      <c r="MSL50" s="131"/>
      <c r="MSM50" s="131"/>
      <c r="MSN50" s="131"/>
      <c r="MSO50" s="131"/>
      <c r="MSP50" s="131"/>
      <c r="MSQ50" s="131"/>
      <c r="MSR50" s="131"/>
      <c r="MSS50" s="131"/>
      <c r="MST50" s="131"/>
      <c r="MSU50" s="131"/>
      <c r="MSV50" s="131"/>
      <c r="MSW50" s="131"/>
      <c r="MSX50" s="131"/>
      <c r="MSY50" s="131"/>
      <c r="MSZ50" s="131"/>
      <c r="MTA50" s="131"/>
      <c r="MTB50" s="131"/>
      <c r="MTC50" s="131"/>
      <c r="MTD50" s="131"/>
      <c r="MTE50" s="131"/>
      <c r="MTF50" s="131"/>
      <c r="MTG50" s="131"/>
      <c r="MTH50" s="131"/>
      <c r="MTI50" s="131"/>
      <c r="MTJ50" s="131"/>
      <c r="MTK50" s="131"/>
      <c r="MTL50" s="131"/>
      <c r="MTM50" s="131"/>
      <c r="MTN50" s="131"/>
      <c r="MTO50" s="131"/>
      <c r="MTP50" s="131"/>
      <c r="MTQ50" s="131"/>
      <c r="MTR50" s="131"/>
      <c r="MTS50" s="131"/>
      <c r="MTT50" s="131"/>
      <c r="MTU50" s="131"/>
      <c r="MTV50" s="131"/>
      <c r="MTW50" s="131"/>
      <c r="MTX50" s="131"/>
      <c r="MTY50" s="131"/>
      <c r="MTZ50" s="131"/>
      <c r="MUA50" s="131"/>
      <c r="MUB50" s="131"/>
      <c r="MUC50" s="131"/>
      <c r="MUD50" s="131"/>
      <c r="MUE50" s="131"/>
      <c r="MUF50" s="131"/>
      <c r="MUG50" s="131"/>
      <c r="MUH50" s="131"/>
      <c r="MUI50" s="131"/>
      <c r="MUJ50" s="131"/>
      <c r="MUK50" s="131"/>
      <c r="MUL50" s="131"/>
      <c r="MUM50" s="131"/>
      <c r="MUN50" s="131"/>
      <c r="MUO50" s="131"/>
      <c r="MUP50" s="131"/>
      <c r="MUQ50" s="131"/>
      <c r="MUR50" s="131"/>
      <c r="MUS50" s="131"/>
      <c r="MUT50" s="131"/>
      <c r="MUU50" s="131"/>
      <c r="MUV50" s="131"/>
      <c r="MUW50" s="131"/>
      <c r="MUX50" s="131"/>
      <c r="MUY50" s="131"/>
      <c r="MUZ50" s="131"/>
      <c r="MVA50" s="131"/>
      <c r="MVB50" s="131"/>
      <c r="MVC50" s="131"/>
      <c r="MVD50" s="131"/>
      <c r="MVE50" s="131"/>
      <c r="MVF50" s="131"/>
      <c r="MVG50" s="131"/>
      <c r="MVH50" s="131"/>
      <c r="MVI50" s="131"/>
      <c r="MVJ50" s="131"/>
      <c r="MVK50" s="131"/>
      <c r="MVL50" s="131"/>
      <c r="MVM50" s="131"/>
      <c r="MVN50" s="131"/>
      <c r="MVO50" s="131"/>
      <c r="MVP50" s="131"/>
      <c r="MVQ50" s="131"/>
      <c r="MVR50" s="131"/>
      <c r="MVS50" s="131"/>
      <c r="MVT50" s="131"/>
      <c r="MVU50" s="131"/>
      <c r="MVV50" s="131"/>
      <c r="MVW50" s="131"/>
      <c r="MVX50" s="131"/>
      <c r="MVY50" s="131"/>
      <c r="MVZ50" s="131"/>
      <c r="MWA50" s="131"/>
      <c r="MWB50" s="131"/>
      <c r="MWC50" s="131"/>
      <c r="MWD50" s="131"/>
      <c r="MWE50" s="131"/>
      <c r="MWF50" s="131"/>
      <c r="MWG50" s="131"/>
      <c r="MWH50" s="131"/>
      <c r="MWI50" s="131"/>
      <c r="MWJ50" s="131"/>
      <c r="MWK50" s="131"/>
      <c r="MWL50" s="131"/>
      <c r="MWM50" s="131"/>
      <c r="MWN50" s="131"/>
      <c r="MWO50" s="131"/>
      <c r="MWP50" s="131"/>
      <c r="MWQ50" s="131"/>
      <c r="MWR50" s="131"/>
      <c r="MWS50" s="131"/>
      <c r="MWT50" s="131"/>
      <c r="MWU50" s="131"/>
      <c r="MWV50" s="131"/>
      <c r="MWW50" s="131"/>
      <c r="MWX50" s="131"/>
      <c r="MWY50" s="131"/>
      <c r="MWZ50" s="131"/>
      <c r="MXA50" s="131"/>
      <c r="MXB50" s="131"/>
      <c r="MXC50" s="131"/>
      <c r="MXD50" s="131"/>
      <c r="MXE50" s="131"/>
      <c r="MXF50" s="131"/>
      <c r="MXG50" s="131"/>
      <c r="MXH50" s="131"/>
      <c r="MXI50" s="131"/>
      <c r="MXJ50" s="131"/>
      <c r="MXK50" s="131"/>
      <c r="MXL50" s="131"/>
      <c r="MXM50" s="131"/>
      <c r="MXN50" s="131"/>
      <c r="MXO50" s="131"/>
      <c r="MXP50" s="131"/>
      <c r="MXQ50" s="131"/>
      <c r="MXR50" s="131"/>
      <c r="MXS50" s="131"/>
      <c r="MXT50" s="131"/>
      <c r="MXU50" s="131"/>
      <c r="MXV50" s="131"/>
      <c r="MXW50" s="131"/>
      <c r="MXX50" s="131"/>
      <c r="MXY50" s="131"/>
      <c r="MXZ50" s="131"/>
      <c r="MYA50" s="131"/>
      <c r="MYB50" s="131"/>
      <c r="MYC50" s="131"/>
      <c r="MYD50" s="131"/>
      <c r="MYE50" s="131"/>
      <c r="MYF50" s="131"/>
      <c r="MYG50" s="131"/>
      <c r="MYH50" s="131"/>
      <c r="MYI50" s="131"/>
      <c r="MYJ50" s="131"/>
      <c r="MYK50" s="131"/>
      <c r="MYL50" s="131"/>
      <c r="MYM50" s="131"/>
      <c r="MYN50" s="131"/>
      <c r="MYO50" s="131"/>
      <c r="MYP50" s="131"/>
      <c r="MYQ50" s="131"/>
      <c r="MYR50" s="131"/>
      <c r="MYS50" s="131"/>
      <c r="MYT50" s="131"/>
      <c r="MYU50" s="131"/>
      <c r="MYV50" s="131"/>
      <c r="MYW50" s="131"/>
      <c r="MYX50" s="131"/>
      <c r="MYY50" s="131"/>
      <c r="MYZ50" s="131"/>
      <c r="MZA50" s="131"/>
      <c r="MZB50" s="131"/>
      <c r="MZC50" s="131"/>
      <c r="MZD50" s="131"/>
      <c r="MZE50" s="131"/>
      <c r="MZF50" s="131"/>
      <c r="MZG50" s="131"/>
      <c r="MZH50" s="131"/>
      <c r="MZI50" s="131"/>
      <c r="MZJ50" s="131"/>
      <c r="MZK50" s="131"/>
      <c r="MZL50" s="131"/>
      <c r="MZM50" s="131"/>
      <c r="MZN50" s="131"/>
      <c r="MZO50" s="131"/>
      <c r="MZP50" s="131"/>
      <c r="MZQ50" s="131"/>
      <c r="MZR50" s="131"/>
      <c r="MZS50" s="131"/>
      <c r="MZT50" s="131"/>
      <c r="MZU50" s="131"/>
      <c r="MZV50" s="131"/>
      <c r="MZW50" s="131"/>
      <c r="MZX50" s="131"/>
      <c r="MZY50" s="131"/>
      <c r="MZZ50" s="131"/>
      <c r="NAA50" s="131"/>
      <c r="NAB50" s="131"/>
      <c r="NAC50" s="131"/>
      <c r="NAD50" s="131"/>
      <c r="NAE50" s="131"/>
      <c r="NAF50" s="131"/>
      <c r="NAG50" s="131"/>
      <c r="NAH50" s="131"/>
      <c r="NAI50" s="131"/>
      <c r="NAJ50" s="131"/>
      <c r="NAK50" s="131"/>
      <c r="NAL50" s="131"/>
      <c r="NAM50" s="131"/>
      <c r="NAN50" s="131"/>
      <c r="NAO50" s="131"/>
      <c r="NAP50" s="131"/>
      <c r="NAQ50" s="131"/>
      <c r="NAR50" s="131"/>
      <c r="NAS50" s="131"/>
      <c r="NAT50" s="131"/>
      <c r="NAU50" s="131"/>
      <c r="NAV50" s="131"/>
      <c r="NAW50" s="131"/>
      <c r="NAX50" s="131"/>
      <c r="NAY50" s="131"/>
      <c r="NAZ50" s="131"/>
      <c r="NBA50" s="131"/>
      <c r="NBB50" s="131"/>
      <c r="NBC50" s="131"/>
      <c r="NBD50" s="131"/>
      <c r="NBE50" s="131"/>
      <c r="NBF50" s="131"/>
      <c r="NBG50" s="131"/>
      <c r="NBH50" s="131"/>
      <c r="NBI50" s="131"/>
      <c r="NBJ50" s="131"/>
      <c r="NBK50" s="131"/>
      <c r="NBL50" s="131"/>
      <c r="NBM50" s="131"/>
      <c r="NBN50" s="131"/>
      <c r="NBO50" s="131"/>
      <c r="NBP50" s="131"/>
      <c r="NBQ50" s="131"/>
      <c r="NBR50" s="131"/>
      <c r="NBS50" s="131"/>
      <c r="NBT50" s="131"/>
      <c r="NBU50" s="131"/>
      <c r="NBV50" s="131"/>
      <c r="NBW50" s="131"/>
      <c r="NBX50" s="131"/>
      <c r="NBY50" s="131"/>
      <c r="NBZ50" s="131"/>
      <c r="NCA50" s="131"/>
      <c r="NCB50" s="131"/>
      <c r="NCC50" s="131"/>
      <c r="NCD50" s="131"/>
      <c r="NCE50" s="131"/>
      <c r="NCF50" s="131"/>
      <c r="NCG50" s="131"/>
      <c r="NCH50" s="131"/>
      <c r="NCI50" s="131"/>
      <c r="NCJ50" s="131"/>
      <c r="NCK50" s="131"/>
      <c r="NCL50" s="131"/>
      <c r="NCM50" s="131"/>
      <c r="NCN50" s="131"/>
      <c r="NCO50" s="131"/>
      <c r="NCP50" s="131"/>
      <c r="NCQ50" s="131"/>
      <c r="NCR50" s="131"/>
      <c r="NCS50" s="131"/>
      <c r="NCT50" s="131"/>
      <c r="NCU50" s="131"/>
      <c r="NCV50" s="131"/>
      <c r="NCW50" s="131"/>
      <c r="NCX50" s="131"/>
      <c r="NCY50" s="131"/>
      <c r="NCZ50" s="131"/>
      <c r="NDA50" s="131"/>
      <c r="NDB50" s="131"/>
      <c r="NDC50" s="131"/>
      <c r="NDD50" s="131"/>
      <c r="NDE50" s="131"/>
      <c r="NDF50" s="131"/>
      <c r="NDG50" s="131"/>
      <c r="NDH50" s="131"/>
      <c r="NDI50" s="131"/>
      <c r="NDJ50" s="131"/>
      <c r="NDK50" s="131"/>
      <c r="NDL50" s="131"/>
      <c r="NDM50" s="131"/>
      <c r="NDN50" s="131"/>
      <c r="NDO50" s="131"/>
      <c r="NDP50" s="131"/>
      <c r="NDQ50" s="131"/>
      <c r="NDR50" s="131"/>
      <c r="NDS50" s="131"/>
      <c r="NDT50" s="131"/>
      <c r="NDU50" s="131"/>
      <c r="NDV50" s="131"/>
      <c r="NDW50" s="131"/>
      <c r="NDX50" s="131"/>
      <c r="NDY50" s="131"/>
      <c r="NDZ50" s="131"/>
      <c r="NEA50" s="131"/>
      <c r="NEB50" s="131"/>
      <c r="NEC50" s="131"/>
      <c r="NED50" s="131"/>
      <c r="NEE50" s="131"/>
      <c r="NEF50" s="131"/>
      <c r="NEG50" s="131"/>
      <c r="NEH50" s="131"/>
      <c r="NEI50" s="131"/>
      <c r="NEJ50" s="131"/>
      <c r="NEK50" s="131"/>
      <c r="NEL50" s="131"/>
      <c r="NEM50" s="131"/>
      <c r="NEN50" s="131"/>
      <c r="NEO50" s="131"/>
      <c r="NEP50" s="131"/>
      <c r="NEQ50" s="131"/>
      <c r="NER50" s="131"/>
      <c r="NES50" s="131"/>
      <c r="NET50" s="131"/>
      <c r="NEU50" s="131"/>
      <c r="NEV50" s="131"/>
      <c r="NEW50" s="131"/>
      <c r="NEX50" s="131"/>
      <c r="NEY50" s="131"/>
      <c r="NEZ50" s="131"/>
      <c r="NFA50" s="131"/>
      <c r="NFB50" s="131"/>
      <c r="NFC50" s="131"/>
      <c r="NFD50" s="131"/>
      <c r="NFE50" s="131"/>
      <c r="NFF50" s="131"/>
      <c r="NFG50" s="131"/>
      <c r="NFH50" s="131"/>
      <c r="NFI50" s="131"/>
      <c r="NFJ50" s="131"/>
      <c r="NFK50" s="131"/>
      <c r="NFL50" s="131"/>
      <c r="NFM50" s="131"/>
      <c r="NFN50" s="131"/>
      <c r="NFO50" s="131"/>
      <c r="NFP50" s="131"/>
      <c r="NFQ50" s="131"/>
      <c r="NFR50" s="131"/>
      <c r="NFS50" s="131"/>
      <c r="NFT50" s="131"/>
      <c r="NFU50" s="131"/>
      <c r="NFV50" s="131"/>
      <c r="NFW50" s="131"/>
      <c r="NFX50" s="131"/>
      <c r="NFY50" s="131"/>
      <c r="NFZ50" s="131"/>
      <c r="NGA50" s="131"/>
      <c r="NGB50" s="131"/>
      <c r="NGC50" s="131"/>
      <c r="NGD50" s="131"/>
      <c r="NGE50" s="131"/>
      <c r="NGF50" s="131"/>
      <c r="NGG50" s="131"/>
      <c r="NGH50" s="131"/>
      <c r="NGI50" s="131"/>
      <c r="NGJ50" s="131"/>
      <c r="NGK50" s="131"/>
      <c r="NGL50" s="131"/>
      <c r="NGM50" s="131"/>
      <c r="NGN50" s="131"/>
      <c r="NGO50" s="131"/>
      <c r="NGP50" s="131"/>
      <c r="NGQ50" s="131"/>
      <c r="NGR50" s="131"/>
      <c r="NGS50" s="131"/>
      <c r="NGT50" s="131"/>
      <c r="NGU50" s="131"/>
      <c r="NGV50" s="131"/>
      <c r="NGW50" s="131"/>
      <c r="NGX50" s="131"/>
      <c r="NGY50" s="131"/>
      <c r="NGZ50" s="131"/>
      <c r="NHA50" s="131"/>
      <c r="NHB50" s="131"/>
      <c r="NHC50" s="131"/>
      <c r="NHD50" s="131"/>
      <c r="NHE50" s="131"/>
      <c r="NHF50" s="131"/>
      <c r="NHG50" s="131"/>
      <c r="NHH50" s="131"/>
      <c r="NHI50" s="131"/>
      <c r="NHJ50" s="131"/>
      <c r="NHK50" s="131"/>
      <c r="NHL50" s="131"/>
      <c r="NHM50" s="131"/>
      <c r="NHN50" s="131"/>
      <c r="NHO50" s="131"/>
      <c r="NHP50" s="131"/>
      <c r="NHQ50" s="131"/>
      <c r="NHR50" s="131"/>
      <c r="NHS50" s="131"/>
      <c r="NHT50" s="131"/>
      <c r="NHU50" s="131"/>
      <c r="NHV50" s="131"/>
      <c r="NHW50" s="131"/>
      <c r="NHX50" s="131"/>
      <c r="NHY50" s="131"/>
      <c r="NHZ50" s="131"/>
      <c r="NIA50" s="131"/>
      <c r="NIB50" s="131"/>
      <c r="NIC50" s="131"/>
      <c r="NID50" s="131"/>
      <c r="NIE50" s="131"/>
      <c r="NIF50" s="131"/>
      <c r="NIG50" s="131"/>
      <c r="NIH50" s="131"/>
      <c r="NII50" s="131"/>
      <c r="NIJ50" s="131"/>
      <c r="NIK50" s="131"/>
      <c r="NIL50" s="131"/>
      <c r="NIM50" s="131"/>
      <c r="NIN50" s="131"/>
      <c r="NIO50" s="131"/>
      <c r="NIP50" s="131"/>
      <c r="NIQ50" s="131"/>
      <c r="NIR50" s="131"/>
      <c r="NIS50" s="131"/>
      <c r="NIT50" s="131"/>
      <c r="NIU50" s="131"/>
      <c r="NIV50" s="131"/>
      <c r="NIW50" s="131"/>
      <c r="NIX50" s="131"/>
      <c r="NIY50" s="131"/>
      <c r="NIZ50" s="131"/>
      <c r="NJA50" s="131"/>
      <c r="NJB50" s="131"/>
      <c r="NJC50" s="131"/>
      <c r="NJD50" s="131"/>
      <c r="NJE50" s="131"/>
      <c r="NJF50" s="131"/>
      <c r="NJG50" s="131"/>
      <c r="NJH50" s="131"/>
      <c r="NJI50" s="131"/>
      <c r="NJJ50" s="131"/>
      <c r="NJK50" s="131"/>
      <c r="NJL50" s="131"/>
      <c r="NJM50" s="131"/>
      <c r="NJN50" s="131"/>
      <c r="NJO50" s="131"/>
      <c r="NJP50" s="131"/>
      <c r="NJQ50" s="131"/>
      <c r="NJR50" s="131"/>
      <c r="NJS50" s="131"/>
      <c r="NJT50" s="131"/>
      <c r="NJU50" s="131"/>
      <c r="NJV50" s="131"/>
      <c r="NJW50" s="131"/>
      <c r="NJX50" s="131"/>
      <c r="NJY50" s="131"/>
      <c r="NJZ50" s="131"/>
      <c r="NKA50" s="131"/>
      <c r="NKB50" s="131"/>
      <c r="NKC50" s="131"/>
      <c r="NKD50" s="131"/>
      <c r="NKE50" s="131"/>
      <c r="NKF50" s="131"/>
      <c r="NKG50" s="131"/>
      <c r="NKH50" s="131"/>
      <c r="NKI50" s="131"/>
      <c r="NKJ50" s="131"/>
      <c r="NKK50" s="131"/>
      <c r="NKL50" s="131"/>
      <c r="NKM50" s="131"/>
      <c r="NKN50" s="131"/>
      <c r="NKO50" s="131"/>
      <c r="NKP50" s="131"/>
      <c r="NKQ50" s="131"/>
      <c r="NKR50" s="131"/>
      <c r="NKS50" s="131"/>
      <c r="NKT50" s="131"/>
      <c r="NKU50" s="131"/>
      <c r="NKV50" s="131"/>
      <c r="NKW50" s="131"/>
      <c r="NKX50" s="131"/>
      <c r="NKY50" s="131"/>
      <c r="NKZ50" s="131"/>
      <c r="NLA50" s="131"/>
      <c r="NLB50" s="131"/>
      <c r="NLC50" s="131"/>
      <c r="NLD50" s="131"/>
      <c r="NLE50" s="131"/>
      <c r="NLF50" s="131"/>
      <c r="NLG50" s="131"/>
      <c r="NLH50" s="131"/>
      <c r="NLI50" s="131"/>
      <c r="NLJ50" s="131"/>
      <c r="NLK50" s="131"/>
      <c r="NLL50" s="131"/>
      <c r="NLM50" s="131"/>
      <c r="NLN50" s="131"/>
      <c r="NLO50" s="131"/>
      <c r="NLP50" s="131"/>
      <c r="NLQ50" s="131"/>
      <c r="NLR50" s="131"/>
      <c r="NLS50" s="131"/>
      <c r="NLT50" s="131"/>
      <c r="NLU50" s="131"/>
      <c r="NLV50" s="131"/>
      <c r="NLW50" s="131"/>
      <c r="NLX50" s="131"/>
      <c r="NLY50" s="131"/>
      <c r="NLZ50" s="131"/>
      <c r="NMA50" s="131"/>
      <c r="NMB50" s="131"/>
      <c r="NMC50" s="131"/>
      <c r="NMD50" s="131"/>
      <c r="NME50" s="131"/>
      <c r="NMF50" s="131"/>
      <c r="NMG50" s="131"/>
      <c r="NMH50" s="131"/>
      <c r="NMI50" s="131"/>
      <c r="NMJ50" s="131"/>
      <c r="NMK50" s="131"/>
      <c r="NML50" s="131"/>
      <c r="NMM50" s="131"/>
      <c r="NMN50" s="131"/>
      <c r="NMO50" s="131"/>
      <c r="NMP50" s="131"/>
      <c r="NMQ50" s="131"/>
      <c r="NMR50" s="131"/>
      <c r="NMS50" s="131"/>
      <c r="NMT50" s="131"/>
      <c r="NMU50" s="131"/>
      <c r="NMV50" s="131"/>
      <c r="NMW50" s="131"/>
      <c r="NMX50" s="131"/>
      <c r="NMY50" s="131"/>
      <c r="NMZ50" s="131"/>
      <c r="NNA50" s="131"/>
      <c r="NNB50" s="131"/>
      <c r="NNC50" s="131"/>
      <c r="NND50" s="131"/>
      <c r="NNE50" s="131"/>
      <c r="NNF50" s="131"/>
      <c r="NNG50" s="131"/>
      <c r="NNH50" s="131"/>
      <c r="NNI50" s="131"/>
      <c r="NNJ50" s="131"/>
      <c r="NNK50" s="131"/>
      <c r="NNL50" s="131"/>
      <c r="NNM50" s="131"/>
      <c r="NNN50" s="131"/>
      <c r="NNO50" s="131"/>
      <c r="NNP50" s="131"/>
      <c r="NNQ50" s="131"/>
      <c r="NNR50" s="131"/>
      <c r="NNS50" s="131"/>
      <c r="NNT50" s="131"/>
      <c r="NNU50" s="131"/>
      <c r="NNV50" s="131"/>
      <c r="NNW50" s="131"/>
      <c r="NNX50" s="131"/>
      <c r="NNY50" s="131"/>
      <c r="NNZ50" s="131"/>
      <c r="NOA50" s="131"/>
      <c r="NOB50" s="131"/>
      <c r="NOC50" s="131"/>
      <c r="NOD50" s="131"/>
      <c r="NOE50" s="131"/>
      <c r="NOF50" s="131"/>
      <c r="NOG50" s="131"/>
      <c r="NOH50" s="131"/>
      <c r="NOI50" s="131"/>
      <c r="NOJ50" s="131"/>
      <c r="NOK50" s="131"/>
      <c r="NOL50" s="131"/>
      <c r="NOM50" s="131"/>
      <c r="NON50" s="131"/>
      <c r="NOO50" s="131"/>
      <c r="NOP50" s="131"/>
      <c r="NOQ50" s="131"/>
      <c r="NOR50" s="131"/>
      <c r="NOS50" s="131"/>
      <c r="NOT50" s="131"/>
      <c r="NOU50" s="131"/>
      <c r="NOV50" s="131"/>
      <c r="NOW50" s="131"/>
      <c r="NOX50" s="131"/>
      <c r="NOY50" s="131"/>
      <c r="NOZ50" s="131"/>
      <c r="NPA50" s="131"/>
      <c r="NPB50" s="131"/>
      <c r="NPC50" s="131"/>
      <c r="NPD50" s="131"/>
      <c r="NPE50" s="131"/>
      <c r="NPF50" s="131"/>
      <c r="NPG50" s="131"/>
      <c r="NPH50" s="131"/>
      <c r="NPI50" s="131"/>
      <c r="NPJ50" s="131"/>
      <c r="NPK50" s="131"/>
      <c r="NPL50" s="131"/>
      <c r="NPM50" s="131"/>
      <c r="NPN50" s="131"/>
      <c r="NPO50" s="131"/>
      <c r="NPP50" s="131"/>
      <c r="NPQ50" s="131"/>
      <c r="NPR50" s="131"/>
      <c r="NPS50" s="131"/>
      <c r="NPT50" s="131"/>
      <c r="NPU50" s="131"/>
      <c r="NPV50" s="131"/>
      <c r="NPW50" s="131"/>
      <c r="NPX50" s="131"/>
      <c r="NPY50" s="131"/>
      <c r="NPZ50" s="131"/>
      <c r="NQA50" s="131"/>
      <c r="NQB50" s="131"/>
      <c r="NQC50" s="131"/>
      <c r="NQD50" s="131"/>
      <c r="NQE50" s="131"/>
      <c r="NQF50" s="131"/>
      <c r="NQG50" s="131"/>
      <c r="NQH50" s="131"/>
      <c r="NQI50" s="131"/>
      <c r="NQJ50" s="131"/>
      <c r="NQK50" s="131"/>
      <c r="NQL50" s="131"/>
      <c r="NQM50" s="131"/>
      <c r="NQN50" s="131"/>
      <c r="NQO50" s="131"/>
      <c r="NQP50" s="131"/>
      <c r="NQQ50" s="131"/>
      <c r="NQR50" s="131"/>
      <c r="NQS50" s="131"/>
      <c r="NQT50" s="131"/>
      <c r="NQU50" s="131"/>
      <c r="NQV50" s="131"/>
      <c r="NQW50" s="131"/>
      <c r="NQX50" s="131"/>
      <c r="NQY50" s="131"/>
      <c r="NQZ50" s="131"/>
      <c r="NRA50" s="131"/>
      <c r="NRB50" s="131"/>
      <c r="NRC50" s="131"/>
      <c r="NRD50" s="131"/>
      <c r="NRE50" s="131"/>
      <c r="NRF50" s="131"/>
      <c r="NRG50" s="131"/>
      <c r="NRH50" s="131"/>
      <c r="NRI50" s="131"/>
      <c r="NRJ50" s="131"/>
      <c r="NRK50" s="131"/>
      <c r="NRL50" s="131"/>
      <c r="NRM50" s="131"/>
      <c r="NRN50" s="131"/>
      <c r="NRO50" s="131"/>
      <c r="NRP50" s="131"/>
      <c r="NRQ50" s="131"/>
      <c r="NRR50" s="131"/>
      <c r="NRS50" s="131"/>
      <c r="NRT50" s="131"/>
      <c r="NRU50" s="131"/>
      <c r="NRV50" s="131"/>
      <c r="NRW50" s="131"/>
      <c r="NRX50" s="131"/>
      <c r="NRY50" s="131"/>
      <c r="NRZ50" s="131"/>
      <c r="NSA50" s="131"/>
      <c r="NSB50" s="131"/>
      <c r="NSC50" s="131"/>
      <c r="NSD50" s="131"/>
      <c r="NSE50" s="131"/>
      <c r="NSF50" s="131"/>
      <c r="NSG50" s="131"/>
      <c r="NSH50" s="131"/>
      <c r="NSI50" s="131"/>
      <c r="NSJ50" s="131"/>
      <c r="NSK50" s="131"/>
      <c r="NSL50" s="131"/>
      <c r="NSM50" s="131"/>
      <c r="NSN50" s="131"/>
      <c r="NSO50" s="131"/>
      <c r="NSP50" s="131"/>
      <c r="NSQ50" s="131"/>
      <c r="NSR50" s="131"/>
      <c r="NSS50" s="131"/>
      <c r="NST50" s="131"/>
      <c r="NSU50" s="131"/>
      <c r="NSV50" s="131"/>
      <c r="NSW50" s="131"/>
      <c r="NSX50" s="131"/>
      <c r="NSY50" s="131"/>
      <c r="NSZ50" s="131"/>
      <c r="NTA50" s="131"/>
      <c r="NTB50" s="131"/>
      <c r="NTC50" s="131"/>
      <c r="NTD50" s="131"/>
      <c r="NTE50" s="131"/>
      <c r="NTF50" s="131"/>
      <c r="NTG50" s="131"/>
      <c r="NTH50" s="131"/>
      <c r="NTI50" s="131"/>
      <c r="NTJ50" s="131"/>
      <c r="NTK50" s="131"/>
      <c r="NTL50" s="131"/>
      <c r="NTM50" s="131"/>
      <c r="NTN50" s="131"/>
      <c r="NTO50" s="131"/>
      <c r="NTP50" s="131"/>
      <c r="NTQ50" s="131"/>
      <c r="NTR50" s="131"/>
      <c r="NTS50" s="131"/>
      <c r="NTT50" s="131"/>
      <c r="NTU50" s="131"/>
      <c r="NTV50" s="131"/>
      <c r="NTW50" s="131"/>
      <c r="NTX50" s="131"/>
      <c r="NTY50" s="131"/>
      <c r="NTZ50" s="131"/>
      <c r="NUA50" s="131"/>
      <c r="NUB50" s="131"/>
      <c r="NUC50" s="131"/>
      <c r="NUD50" s="131"/>
      <c r="NUE50" s="131"/>
      <c r="NUF50" s="131"/>
      <c r="NUG50" s="131"/>
      <c r="NUH50" s="131"/>
      <c r="NUI50" s="131"/>
      <c r="NUJ50" s="131"/>
      <c r="NUK50" s="131"/>
      <c r="NUL50" s="131"/>
      <c r="NUM50" s="131"/>
      <c r="NUN50" s="131"/>
      <c r="NUO50" s="131"/>
      <c r="NUP50" s="131"/>
      <c r="NUQ50" s="131"/>
      <c r="NUR50" s="131"/>
      <c r="NUS50" s="131"/>
      <c r="NUT50" s="131"/>
      <c r="NUU50" s="131"/>
      <c r="NUV50" s="131"/>
      <c r="NUW50" s="131"/>
      <c r="NUX50" s="131"/>
      <c r="NUY50" s="131"/>
      <c r="NUZ50" s="131"/>
      <c r="NVA50" s="131"/>
      <c r="NVB50" s="131"/>
      <c r="NVC50" s="131"/>
      <c r="NVD50" s="131"/>
      <c r="NVE50" s="131"/>
      <c r="NVF50" s="131"/>
      <c r="NVG50" s="131"/>
      <c r="NVH50" s="131"/>
      <c r="NVI50" s="131"/>
      <c r="NVJ50" s="131"/>
      <c r="NVK50" s="131"/>
      <c r="NVL50" s="131"/>
      <c r="NVM50" s="131"/>
      <c r="NVN50" s="131"/>
      <c r="NVO50" s="131"/>
      <c r="NVP50" s="131"/>
      <c r="NVQ50" s="131"/>
      <c r="NVR50" s="131"/>
      <c r="NVS50" s="131"/>
      <c r="NVT50" s="131"/>
      <c r="NVU50" s="131"/>
      <c r="NVV50" s="131"/>
      <c r="NVW50" s="131"/>
      <c r="NVX50" s="131"/>
      <c r="NVY50" s="131"/>
      <c r="NVZ50" s="131"/>
      <c r="NWA50" s="131"/>
      <c r="NWB50" s="131"/>
      <c r="NWC50" s="131"/>
      <c r="NWD50" s="131"/>
      <c r="NWE50" s="131"/>
      <c r="NWF50" s="131"/>
      <c r="NWG50" s="131"/>
      <c r="NWH50" s="131"/>
      <c r="NWI50" s="131"/>
      <c r="NWJ50" s="131"/>
      <c r="NWK50" s="131"/>
      <c r="NWL50" s="131"/>
      <c r="NWM50" s="131"/>
      <c r="NWN50" s="131"/>
      <c r="NWO50" s="131"/>
      <c r="NWP50" s="131"/>
      <c r="NWQ50" s="131"/>
      <c r="NWR50" s="131"/>
      <c r="NWS50" s="131"/>
      <c r="NWT50" s="131"/>
      <c r="NWU50" s="131"/>
      <c r="NWV50" s="131"/>
      <c r="NWW50" s="131"/>
      <c r="NWX50" s="131"/>
      <c r="NWY50" s="131"/>
      <c r="NWZ50" s="131"/>
      <c r="NXA50" s="131"/>
      <c r="NXB50" s="131"/>
      <c r="NXC50" s="131"/>
      <c r="NXD50" s="131"/>
      <c r="NXE50" s="131"/>
      <c r="NXF50" s="131"/>
      <c r="NXG50" s="131"/>
      <c r="NXH50" s="131"/>
      <c r="NXI50" s="131"/>
      <c r="NXJ50" s="131"/>
      <c r="NXK50" s="131"/>
      <c r="NXL50" s="131"/>
      <c r="NXM50" s="131"/>
      <c r="NXN50" s="131"/>
      <c r="NXO50" s="131"/>
      <c r="NXP50" s="131"/>
      <c r="NXQ50" s="131"/>
      <c r="NXR50" s="131"/>
      <c r="NXS50" s="131"/>
      <c r="NXT50" s="131"/>
      <c r="NXU50" s="131"/>
      <c r="NXV50" s="131"/>
      <c r="NXW50" s="131"/>
      <c r="NXX50" s="131"/>
      <c r="NXY50" s="131"/>
      <c r="NXZ50" s="131"/>
      <c r="NYA50" s="131"/>
      <c r="NYB50" s="131"/>
      <c r="NYC50" s="131"/>
      <c r="NYD50" s="131"/>
      <c r="NYE50" s="131"/>
      <c r="NYF50" s="131"/>
      <c r="NYG50" s="131"/>
      <c r="NYH50" s="131"/>
      <c r="NYI50" s="131"/>
      <c r="NYJ50" s="131"/>
      <c r="NYK50" s="131"/>
      <c r="NYL50" s="131"/>
      <c r="NYM50" s="131"/>
      <c r="NYN50" s="131"/>
      <c r="NYO50" s="131"/>
      <c r="NYP50" s="131"/>
      <c r="NYQ50" s="131"/>
      <c r="NYR50" s="131"/>
      <c r="NYS50" s="131"/>
      <c r="NYT50" s="131"/>
      <c r="NYU50" s="131"/>
      <c r="NYV50" s="131"/>
      <c r="NYW50" s="131"/>
      <c r="NYX50" s="131"/>
      <c r="NYY50" s="131"/>
      <c r="NYZ50" s="131"/>
      <c r="NZA50" s="131"/>
      <c r="NZB50" s="131"/>
      <c r="NZC50" s="131"/>
      <c r="NZD50" s="131"/>
      <c r="NZE50" s="131"/>
      <c r="NZF50" s="131"/>
      <c r="NZG50" s="131"/>
      <c r="NZH50" s="131"/>
      <c r="NZI50" s="131"/>
      <c r="NZJ50" s="131"/>
      <c r="NZK50" s="131"/>
      <c r="NZL50" s="131"/>
      <c r="NZM50" s="131"/>
      <c r="NZN50" s="131"/>
      <c r="NZO50" s="131"/>
      <c r="NZP50" s="131"/>
      <c r="NZQ50" s="131"/>
      <c r="NZR50" s="131"/>
      <c r="NZS50" s="131"/>
      <c r="NZT50" s="131"/>
      <c r="NZU50" s="131"/>
      <c r="NZV50" s="131"/>
      <c r="NZW50" s="131"/>
      <c r="NZX50" s="131"/>
      <c r="NZY50" s="131"/>
      <c r="NZZ50" s="131"/>
      <c r="OAA50" s="131"/>
      <c r="OAB50" s="131"/>
      <c r="OAC50" s="131"/>
      <c r="OAD50" s="131"/>
      <c r="OAE50" s="131"/>
      <c r="OAF50" s="131"/>
      <c r="OAG50" s="131"/>
      <c r="OAH50" s="131"/>
      <c r="OAI50" s="131"/>
      <c r="OAJ50" s="131"/>
      <c r="OAK50" s="131"/>
      <c r="OAL50" s="131"/>
      <c r="OAM50" s="131"/>
      <c r="OAN50" s="131"/>
      <c r="OAO50" s="131"/>
      <c r="OAP50" s="131"/>
      <c r="OAQ50" s="131"/>
      <c r="OAR50" s="131"/>
      <c r="OAS50" s="131"/>
      <c r="OAT50" s="131"/>
      <c r="OAU50" s="131"/>
      <c r="OAV50" s="131"/>
      <c r="OAW50" s="131"/>
      <c r="OAX50" s="131"/>
      <c r="OAY50" s="131"/>
      <c r="OAZ50" s="131"/>
      <c r="OBA50" s="131"/>
      <c r="OBB50" s="131"/>
      <c r="OBC50" s="131"/>
      <c r="OBD50" s="131"/>
      <c r="OBE50" s="131"/>
      <c r="OBF50" s="131"/>
      <c r="OBG50" s="131"/>
      <c r="OBH50" s="131"/>
      <c r="OBI50" s="131"/>
      <c r="OBJ50" s="131"/>
      <c r="OBK50" s="131"/>
      <c r="OBL50" s="131"/>
      <c r="OBM50" s="131"/>
      <c r="OBN50" s="131"/>
      <c r="OBO50" s="131"/>
      <c r="OBP50" s="131"/>
      <c r="OBQ50" s="131"/>
      <c r="OBR50" s="131"/>
      <c r="OBS50" s="131"/>
      <c r="OBT50" s="131"/>
      <c r="OBU50" s="131"/>
      <c r="OBV50" s="131"/>
      <c r="OBW50" s="131"/>
      <c r="OBX50" s="131"/>
      <c r="OBY50" s="131"/>
      <c r="OBZ50" s="131"/>
      <c r="OCA50" s="131"/>
      <c r="OCB50" s="131"/>
      <c r="OCC50" s="131"/>
      <c r="OCD50" s="131"/>
      <c r="OCE50" s="131"/>
      <c r="OCF50" s="131"/>
      <c r="OCG50" s="131"/>
      <c r="OCH50" s="131"/>
      <c r="OCI50" s="131"/>
      <c r="OCJ50" s="131"/>
      <c r="OCK50" s="131"/>
      <c r="OCL50" s="131"/>
      <c r="OCM50" s="131"/>
      <c r="OCN50" s="131"/>
      <c r="OCO50" s="131"/>
      <c r="OCP50" s="131"/>
      <c r="OCQ50" s="131"/>
      <c r="OCR50" s="131"/>
      <c r="OCS50" s="131"/>
      <c r="OCT50" s="131"/>
      <c r="OCU50" s="131"/>
      <c r="OCV50" s="131"/>
      <c r="OCW50" s="131"/>
      <c r="OCX50" s="131"/>
      <c r="OCY50" s="131"/>
      <c r="OCZ50" s="131"/>
      <c r="ODA50" s="131"/>
      <c r="ODB50" s="131"/>
      <c r="ODC50" s="131"/>
      <c r="ODD50" s="131"/>
      <c r="ODE50" s="131"/>
      <c r="ODF50" s="131"/>
      <c r="ODG50" s="131"/>
      <c r="ODH50" s="131"/>
      <c r="ODI50" s="131"/>
      <c r="ODJ50" s="131"/>
      <c r="ODK50" s="131"/>
      <c r="ODL50" s="131"/>
      <c r="ODM50" s="131"/>
      <c r="ODN50" s="131"/>
      <c r="ODO50" s="131"/>
      <c r="ODP50" s="131"/>
      <c r="ODQ50" s="131"/>
      <c r="ODR50" s="131"/>
      <c r="ODS50" s="131"/>
      <c r="ODT50" s="131"/>
      <c r="ODU50" s="131"/>
      <c r="ODV50" s="131"/>
      <c r="ODW50" s="131"/>
      <c r="ODX50" s="131"/>
      <c r="ODY50" s="131"/>
      <c r="ODZ50" s="131"/>
      <c r="OEA50" s="131"/>
      <c r="OEB50" s="131"/>
      <c r="OEC50" s="131"/>
      <c r="OED50" s="131"/>
      <c r="OEE50" s="131"/>
      <c r="OEF50" s="131"/>
      <c r="OEG50" s="131"/>
      <c r="OEH50" s="131"/>
      <c r="OEI50" s="131"/>
      <c r="OEJ50" s="131"/>
      <c r="OEK50" s="131"/>
      <c r="OEL50" s="131"/>
      <c r="OEM50" s="131"/>
      <c r="OEN50" s="131"/>
      <c r="OEO50" s="131"/>
      <c r="OEP50" s="131"/>
      <c r="OEQ50" s="131"/>
      <c r="OER50" s="131"/>
      <c r="OES50" s="131"/>
      <c r="OET50" s="131"/>
      <c r="OEU50" s="131"/>
      <c r="OEV50" s="131"/>
      <c r="OEW50" s="131"/>
      <c r="OEX50" s="131"/>
      <c r="OEY50" s="131"/>
      <c r="OEZ50" s="131"/>
      <c r="OFA50" s="131"/>
      <c r="OFB50" s="131"/>
      <c r="OFC50" s="131"/>
      <c r="OFD50" s="131"/>
      <c r="OFE50" s="131"/>
      <c r="OFF50" s="131"/>
      <c r="OFG50" s="131"/>
      <c r="OFH50" s="131"/>
      <c r="OFI50" s="131"/>
      <c r="OFJ50" s="131"/>
      <c r="OFK50" s="131"/>
      <c r="OFL50" s="131"/>
      <c r="OFM50" s="131"/>
      <c r="OFN50" s="131"/>
      <c r="OFO50" s="131"/>
      <c r="OFP50" s="131"/>
      <c r="OFQ50" s="131"/>
      <c r="OFR50" s="131"/>
      <c r="OFS50" s="131"/>
      <c r="OFT50" s="131"/>
      <c r="OFU50" s="131"/>
      <c r="OFV50" s="131"/>
      <c r="OFW50" s="131"/>
      <c r="OFX50" s="131"/>
      <c r="OFY50" s="131"/>
      <c r="OFZ50" s="131"/>
      <c r="OGA50" s="131"/>
      <c r="OGB50" s="131"/>
      <c r="OGC50" s="131"/>
      <c r="OGD50" s="131"/>
      <c r="OGE50" s="131"/>
      <c r="OGF50" s="131"/>
      <c r="OGG50" s="131"/>
      <c r="OGH50" s="131"/>
      <c r="OGI50" s="131"/>
      <c r="OGJ50" s="131"/>
      <c r="OGK50" s="131"/>
      <c r="OGL50" s="131"/>
      <c r="OGM50" s="131"/>
      <c r="OGN50" s="131"/>
      <c r="OGO50" s="131"/>
      <c r="OGP50" s="131"/>
      <c r="OGQ50" s="131"/>
      <c r="OGR50" s="131"/>
      <c r="OGS50" s="131"/>
      <c r="OGT50" s="131"/>
      <c r="OGU50" s="131"/>
      <c r="OGV50" s="131"/>
      <c r="OGW50" s="131"/>
      <c r="OGX50" s="131"/>
      <c r="OGY50" s="131"/>
      <c r="OGZ50" s="131"/>
      <c r="OHA50" s="131"/>
      <c r="OHB50" s="131"/>
      <c r="OHC50" s="131"/>
      <c r="OHD50" s="131"/>
      <c r="OHE50" s="131"/>
      <c r="OHF50" s="131"/>
      <c r="OHG50" s="131"/>
      <c r="OHH50" s="131"/>
      <c r="OHI50" s="131"/>
      <c r="OHJ50" s="131"/>
      <c r="OHK50" s="131"/>
      <c r="OHL50" s="131"/>
      <c r="OHM50" s="131"/>
      <c r="OHN50" s="131"/>
      <c r="OHO50" s="131"/>
      <c r="OHP50" s="131"/>
      <c r="OHQ50" s="131"/>
      <c r="OHR50" s="131"/>
      <c r="OHS50" s="131"/>
      <c r="OHT50" s="131"/>
      <c r="OHU50" s="131"/>
      <c r="OHV50" s="131"/>
      <c r="OHW50" s="131"/>
      <c r="OHX50" s="131"/>
      <c r="OHY50" s="131"/>
      <c r="OHZ50" s="131"/>
      <c r="OIA50" s="131"/>
      <c r="OIB50" s="131"/>
      <c r="OIC50" s="131"/>
      <c r="OID50" s="131"/>
      <c r="OIE50" s="131"/>
      <c r="OIF50" s="131"/>
      <c r="OIG50" s="131"/>
      <c r="OIH50" s="131"/>
      <c r="OII50" s="131"/>
      <c r="OIJ50" s="131"/>
      <c r="OIK50" s="131"/>
      <c r="OIL50" s="131"/>
      <c r="OIM50" s="131"/>
      <c r="OIN50" s="131"/>
      <c r="OIO50" s="131"/>
      <c r="OIP50" s="131"/>
      <c r="OIQ50" s="131"/>
      <c r="OIR50" s="131"/>
      <c r="OIS50" s="131"/>
      <c r="OIT50" s="131"/>
      <c r="OIU50" s="131"/>
      <c r="OIV50" s="131"/>
      <c r="OIW50" s="131"/>
      <c r="OIX50" s="131"/>
      <c r="OIY50" s="131"/>
      <c r="OIZ50" s="131"/>
      <c r="OJA50" s="131"/>
      <c r="OJB50" s="131"/>
      <c r="OJC50" s="131"/>
      <c r="OJD50" s="131"/>
      <c r="OJE50" s="131"/>
      <c r="OJF50" s="131"/>
      <c r="OJG50" s="131"/>
      <c r="OJH50" s="131"/>
      <c r="OJI50" s="131"/>
      <c r="OJJ50" s="131"/>
      <c r="OJK50" s="131"/>
      <c r="OJL50" s="131"/>
      <c r="OJM50" s="131"/>
      <c r="OJN50" s="131"/>
      <c r="OJO50" s="131"/>
      <c r="OJP50" s="131"/>
      <c r="OJQ50" s="131"/>
      <c r="OJR50" s="131"/>
      <c r="OJS50" s="131"/>
      <c r="OJT50" s="131"/>
      <c r="OJU50" s="131"/>
      <c r="OJV50" s="131"/>
      <c r="OJW50" s="131"/>
      <c r="OJX50" s="131"/>
      <c r="OJY50" s="131"/>
      <c r="OJZ50" s="131"/>
      <c r="OKA50" s="131"/>
      <c r="OKB50" s="131"/>
      <c r="OKC50" s="131"/>
      <c r="OKD50" s="131"/>
      <c r="OKE50" s="131"/>
      <c r="OKF50" s="131"/>
      <c r="OKG50" s="131"/>
      <c r="OKH50" s="131"/>
      <c r="OKI50" s="131"/>
      <c r="OKJ50" s="131"/>
      <c r="OKK50" s="131"/>
      <c r="OKL50" s="131"/>
      <c r="OKM50" s="131"/>
      <c r="OKN50" s="131"/>
      <c r="OKO50" s="131"/>
      <c r="OKP50" s="131"/>
      <c r="OKQ50" s="131"/>
      <c r="OKR50" s="131"/>
      <c r="OKS50" s="131"/>
      <c r="OKT50" s="131"/>
      <c r="OKU50" s="131"/>
      <c r="OKV50" s="131"/>
      <c r="OKW50" s="131"/>
      <c r="OKX50" s="131"/>
      <c r="OKY50" s="131"/>
      <c r="OKZ50" s="131"/>
      <c r="OLA50" s="131"/>
      <c r="OLB50" s="131"/>
      <c r="OLC50" s="131"/>
      <c r="OLD50" s="131"/>
      <c r="OLE50" s="131"/>
      <c r="OLF50" s="131"/>
      <c r="OLG50" s="131"/>
      <c r="OLH50" s="131"/>
      <c r="OLI50" s="131"/>
      <c r="OLJ50" s="131"/>
      <c r="OLK50" s="131"/>
      <c r="OLL50" s="131"/>
      <c r="OLM50" s="131"/>
      <c r="OLN50" s="131"/>
      <c r="OLO50" s="131"/>
      <c r="OLP50" s="131"/>
      <c r="OLQ50" s="131"/>
      <c r="OLR50" s="131"/>
      <c r="OLS50" s="131"/>
      <c r="OLT50" s="131"/>
      <c r="OLU50" s="131"/>
      <c r="OLV50" s="131"/>
      <c r="OLW50" s="131"/>
      <c r="OLX50" s="131"/>
      <c r="OLY50" s="131"/>
      <c r="OLZ50" s="131"/>
      <c r="OMA50" s="131"/>
      <c r="OMB50" s="131"/>
      <c r="OMC50" s="131"/>
      <c r="OMD50" s="131"/>
      <c r="OME50" s="131"/>
      <c r="OMF50" s="131"/>
      <c r="OMG50" s="131"/>
      <c r="OMH50" s="131"/>
      <c r="OMI50" s="131"/>
      <c r="OMJ50" s="131"/>
      <c r="OMK50" s="131"/>
      <c r="OML50" s="131"/>
      <c r="OMM50" s="131"/>
      <c r="OMN50" s="131"/>
      <c r="OMO50" s="131"/>
      <c r="OMP50" s="131"/>
      <c r="OMQ50" s="131"/>
      <c r="OMR50" s="131"/>
      <c r="OMS50" s="131"/>
      <c r="OMT50" s="131"/>
      <c r="OMU50" s="131"/>
      <c r="OMV50" s="131"/>
      <c r="OMW50" s="131"/>
      <c r="OMX50" s="131"/>
      <c r="OMY50" s="131"/>
      <c r="OMZ50" s="131"/>
      <c r="ONA50" s="131"/>
      <c r="ONB50" s="131"/>
      <c r="ONC50" s="131"/>
      <c r="OND50" s="131"/>
      <c r="ONE50" s="131"/>
      <c r="ONF50" s="131"/>
      <c r="ONG50" s="131"/>
      <c r="ONH50" s="131"/>
      <c r="ONI50" s="131"/>
      <c r="ONJ50" s="131"/>
      <c r="ONK50" s="131"/>
      <c r="ONL50" s="131"/>
      <c r="ONM50" s="131"/>
      <c r="ONN50" s="131"/>
      <c r="ONO50" s="131"/>
      <c r="ONP50" s="131"/>
      <c r="ONQ50" s="131"/>
      <c r="ONR50" s="131"/>
      <c r="ONS50" s="131"/>
      <c r="ONT50" s="131"/>
      <c r="ONU50" s="131"/>
      <c r="ONV50" s="131"/>
      <c r="ONW50" s="131"/>
      <c r="ONX50" s="131"/>
      <c r="ONY50" s="131"/>
      <c r="ONZ50" s="131"/>
      <c r="OOA50" s="131"/>
      <c r="OOB50" s="131"/>
      <c r="OOC50" s="131"/>
      <c r="OOD50" s="131"/>
      <c r="OOE50" s="131"/>
      <c r="OOF50" s="131"/>
      <c r="OOG50" s="131"/>
      <c r="OOH50" s="131"/>
      <c r="OOI50" s="131"/>
      <c r="OOJ50" s="131"/>
      <c r="OOK50" s="131"/>
      <c r="OOL50" s="131"/>
      <c r="OOM50" s="131"/>
      <c r="OON50" s="131"/>
      <c r="OOO50" s="131"/>
      <c r="OOP50" s="131"/>
      <c r="OOQ50" s="131"/>
      <c r="OOR50" s="131"/>
      <c r="OOS50" s="131"/>
      <c r="OOT50" s="131"/>
      <c r="OOU50" s="131"/>
      <c r="OOV50" s="131"/>
      <c r="OOW50" s="131"/>
      <c r="OOX50" s="131"/>
      <c r="OOY50" s="131"/>
      <c r="OOZ50" s="131"/>
      <c r="OPA50" s="131"/>
      <c r="OPB50" s="131"/>
      <c r="OPC50" s="131"/>
      <c r="OPD50" s="131"/>
      <c r="OPE50" s="131"/>
      <c r="OPF50" s="131"/>
      <c r="OPG50" s="131"/>
      <c r="OPH50" s="131"/>
      <c r="OPI50" s="131"/>
      <c r="OPJ50" s="131"/>
      <c r="OPK50" s="131"/>
      <c r="OPL50" s="131"/>
      <c r="OPM50" s="131"/>
      <c r="OPN50" s="131"/>
      <c r="OPO50" s="131"/>
      <c r="OPP50" s="131"/>
      <c r="OPQ50" s="131"/>
      <c r="OPR50" s="131"/>
      <c r="OPS50" s="131"/>
      <c r="OPT50" s="131"/>
      <c r="OPU50" s="131"/>
      <c r="OPV50" s="131"/>
      <c r="OPW50" s="131"/>
      <c r="OPX50" s="131"/>
      <c r="OPY50" s="131"/>
      <c r="OPZ50" s="131"/>
      <c r="OQA50" s="131"/>
      <c r="OQB50" s="131"/>
      <c r="OQC50" s="131"/>
      <c r="OQD50" s="131"/>
      <c r="OQE50" s="131"/>
      <c r="OQF50" s="131"/>
      <c r="OQG50" s="131"/>
      <c r="OQH50" s="131"/>
      <c r="OQI50" s="131"/>
      <c r="OQJ50" s="131"/>
      <c r="OQK50" s="131"/>
      <c r="OQL50" s="131"/>
      <c r="OQM50" s="131"/>
      <c r="OQN50" s="131"/>
      <c r="OQO50" s="131"/>
      <c r="OQP50" s="131"/>
      <c r="OQQ50" s="131"/>
      <c r="OQR50" s="131"/>
      <c r="OQS50" s="131"/>
      <c r="OQT50" s="131"/>
      <c r="OQU50" s="131"/>
      <c r="OQV50" s="131"/>
      <c r="OQW50" s="131"/>
      <c r="OQX50" s="131"/>
      <c r="OQY50" s="131"/>
      <c r="OQZ50" s="131"/>
      <c r="ORA50" s="131"/>
      <c r="ORB50" s="131"/>
      <c r="ORC50" s="131"/>
      <c r="ORD50" s="131"/>
      <c r="ORE50" s="131"/>
      <c r="ORF50" s="131"/>
      <c r="ORG50" s="131"/>
      <c r="ORH50" s="131"/>
      <c r="ORI50" s="131"/>
      <c r="ORJ50" s="131"/>
      <c r="ORK50" s="131"/>
      <c r="ORL50" s="131"/>
      <c r="ORM50" s="131"/>
      <c r="ORN50" s="131"/>
      <c r="ORO50" s="131"/>
      <c r="ORP50" s="131"/>
      <c r="ORQ50" s="131"/>
      <c r="ORR50" s="131"/>
      <c r="ORS50" s="131"/>
      <c r="ORT50" s="131"/>
      <c r="ORU50" s="131"/>
      <c r="ORV50" s="131"/>
      <c r="ORW50" s="131"/>
      <c r="ORX50" s="131"/>
      <c r="ORY50" s="131"/>
      <c r="ORZ50" s="131"/>
      <c r="OSA50" s="131"/>
      <c r="OSB50" s="131"/>
      <c r="OSC50" s="131"/>
      <c r="OSD50" s="131"/>
      <c r="OSE50" s="131"/>
      <c r="OSF50" s="131"/>
      <c r="OSG50" s="131"/>
      <c r="OSH50" s="131"/>
      <c r="OSI50" s="131"/>
      <c r="OSJ50" s="131"/>
      <c r="OSK50" s="131"/>
      <c r="OSL50" s="131"/>
      <c r="OSM50" s="131"/>
      <c r="OSN50" s="131"/>
      <c r="OSO50" s="131"/>
      <c r="OSP50" s="131"/>
      <c r="OSQ50" s="131"/>
      <c r="OSR50" s="131"/>
      <c r="OSS50" s="131"/>
      <c r="OST50" s="131"/>
      <c r="OSU50" s="131"/>
      <c r="OSV50" s="131"/>
      <c r="OSW50" s="131"/>
      <c r="OSX50" s="131"/>
      <c r="OSY50" s="131"/>
      <c r="OSZ50" s="131"/>
      <c r="OTA50" s="131"/>
      <c r="OTB50" s="131"/>
      <c r="OTC50" s="131"/>
      <c r="OTD50" s="131"/>
      <c r="OTE50" s="131"/>
      <c r="OTF50" s="131"/>
      <c r="OTG50" s="131"/>
      <c r="OTH50" s="131"/>
      <c r="OTI50" s="131"/>
      <c r="OTJ50" s="131"/>
      <c r="OTK50" s="131"/>
      <c r="OTL50" s="131"/>
      <c r="OTM50" s="131"/>
      <c r="OTN50" s="131"/>
      <c r="OTO50" s="131"/>
      <c r="OTP50" s="131"/>
      <c r="OTQ50" s="131"/>
      <c r="OTR50" s="131"/>
      <c r="OTS50" s="131"/>
      <c r="OTT50" s="131"/>
      <c r="OTU50" s="131"/>
      <c r="OTV50" s="131"/>
      <c r="OTW50" s="131"/>
      <c r="OTX50" s="131"/>
      <c r="OTY50" s="131"/>
      <c r="OTZ50" s="131"/>
      <c r="OUA50" s="131"/>
      <c r="OUB50" s="131"/>
      <c r="OUC50" s="131"/>
      <c r="OUD50" s="131"/>
      <c r="OUE50" s="131"/>
      <c r="OUF50" s="131"/>
      <c r="OUG50" s="131"/>
      <c r="OUH50" s="131"/>
      <c r="OUI50" s="131"/>
      <c r="OUJ50" s="131"/>
      <c r="OUK50" s="131"/>
      <c r="OUL50" s="131"/>
      <c r="OUM50" s="131"/>
      <c r="OUN50" s="131"/>
      <c r="OUO50" s="131"/>
      <c r="OUP50" s="131"/>
      <c r="OUQ50" s="131"/>
      <c r="OUR50" s="131"/>
      <c r="OUS50" s="131"/>
      <c r="OUT50" s="131"/>
      <c r="OUU50" s="131"/>
      <c r="OUV50" s="131"/>
      <c r="OUW50" s="131"/>
      <c r="OUX50" s="131"/>
      <c r="OUY50" s="131"/>
      <c r="OUZ50" s="131"/>
      <c r="OVA50" s="131"/>
      <c r="OVB50" s="131"/>
      <c r="OVC50" s="131"/>
      <c r="OVD50" s="131"/>
      <c r="OVE50" s="131"/>
      <c r="OVF50" s="131"/>
      <c r="OVG50" s="131"/>
      <c r="OVH50" s="131"/>
      <c r="OVI50" s="131"/>
      <c r="OVJ50" s="131"/>
      <c r="OVK50" s="131"/>
      <c r="OVL50" s="131"/>
      <c r="OVM50" s="131"/>
      <c r="OVN50" s="131"/>
      <c r="OVO50" s="131"/>
      <c r="OVP50" s="131"/>
      <c r="OVQ50" s="131"/>
      <c r="OVR50" s="131"/>
      <c r="OVS50" s="131"/>
      <c r="OVT50" s="131"/>
      <c r="OVU50" s="131"/>
      <c r="OVV50" s="131"/>
      <c r="OVW50" s="131"/>
      <c r="OVX50" s="131"/>
      <c r="OVY50" s="131"/>
      <c r="OVZ50" s="131"/>
      <c r="OWA50" s="131"/>
      <c r="OWB50" s="131"/>
      <c r="OWC50" s="131"/>
      <c r="OWD50" s="131"/>
      <c r="OWE50" s="131"/>
      <c r="OWF50" s="131"/>
      <c r="OWG50" s="131"/>
      <c r="OWH50" s="131"/>
      <c r="OWI50" s="131"/>
      <c r="OWJ50" s="131"/>
      <c r="OWK50" s="131"/>
      <c r="OWL50" s="131"/>
      <c r="OWM50" s="131"/>
      <c r="OWN50" s="131"/>
      <c r="OWO50" s="131"/>
      <c r="OWP50" s="131"/>
      <c r="OWQ50" s="131"/>
      <c r="OWR50" s="131"/>
      <c r="OWS50" s="131"/>
      <c r="OWT50" s="131"/>
      <c r="OWU50" s="131"/>
      <c r="OWV50" s="131"/>
      <c r="OWW50" s="131"/>
      <c r="OWX50" s="131"/>
      <c r="OWY50" s="131"/>
      <c r="OWZ50" s="131"/>
      <c r="OXA50" s="131"/>
      <c r="OXB50" s="131"/>
      <c r="OXC50" s="131"/>
      <c r="OXD50" s="131"/>
      <c r="OXE50" s="131"/>
      <c r="OXF50" s="131"/>
      <c r="OXG50" s="131"/>
      <c r="OXH50" s="131"/>
      <c r="OXI50" s="131"/>
      <c r="OXJ50" s="131"/>
      <c r="OXK50" s="131"/>
      <c r="OXL50" s="131"/>
      <c r="OXM50" s="131"/>
      <c r="OXN50" s="131"/>
      <c r="OXO50" s="131"/>
      <c r="OXP50" s="131"/>
      <c r="OXQ50" s="131"/>
      <c r="OXR50" s="131"/>
      <c r="OXS50" s="131"/>
      <c r="OXT50" s="131"/>
      <c r="OXU50" s="131"/>
      <c r="OXV50" s="131"/>
      <c r="OXW50" s="131"/>
      <c r="OXX50" s="131"/>
      <c r="OXY50" s="131"/>
      <c r="OXZ50" s="131"/>
      <c r="OYA50" s="131"/>
      <c r="OYB50" s="131"/>
      <c r="OYC50" s="131"/>
      <c r="OYD50" s="131"/>
      <c r="OYE50" s="131"/>
      <c r="OYF50" s="131"/>
      <c r="OYG50" s="131"/>
      <c r="OYH50" s="131"/>
      <c r="OYI50" s="131"/>
      <c r="OYJ50" s="131"/>
      <c r="OYK50" s="131"/>
      <c r="OYL50" s="131"/>
      <c r="OYM50" s="131"/>
      <c r="OYN50" s="131"/>
      <c r="OYO50" s="131"/>
      <c r="OYP50" s="131"/>
      <c r="OYQ50" s="131"/>
      <c r="OYR50" s="131"/>
      <c r="OYS50" s="131"/>
      <c r="OYT50" s="131"/>
      <c r="OYU50" s="131"/>
      <c r="OYV50" s="131"/>
      <c r="OYW50" s="131"/>
      <c r="OYX50" s="131"/>
      <c r="OYY50" s="131"/>
      <c r="OYZ50" s="131"/>
      <c r="OZA50" s="131"/>
      <c r="OZB50" s="131"/>
      <c r="OZC50" s="131"/>
      <c r="OZD50" s="131"/>
      <c r="OZE50" s="131"/>
      <c r="OZF50" s="131"/>
      <c r="OZG50" s="131"/>
      <c r="OZH50" s="131"/>
      <c r="OZI50" s="131"/>
      <c r="OZJ50" s="131"/>
      <c r="OZK50" s="131"/>
      <c r="OZL50" s="131"/>
      <c r="OZM50" s="131"/>
      <c r="OZN50" s="131"/>
      <c r="OZO50" s="131"/>
      <c r="OZP50" s="131"/>
      <c r="OZQ50" s="131"/>
      <c r="OZR50" s="131"/>
      <c r="OZS50" s="131"/>
      <c r="OZT50" s="131"/>
      <c r="OZU50" s="131"/>
      <c r="OZV50" s="131"/>
      <c r="OZW50" s="131"/>
      <c r="OZX50" s="131"/>
      <c r="OZY50" s="131"/>
      <c r="OZZ50" s="131"/>
      <c r="PAA50" s="131"/>
      <c r="PAB50" s="131"/>
      <c r="PAC50" s="131"/>
      <c r="PAD50" s="131"/>
      <c r="PAE50" s="131"/>
      <c r="PAF50" s="131"/>
      <c r="PAG50" s="131"/>
      <c r="PAH50" s="131"/>
      <c r="PAI50" s="131"/>
      <c r="PAJ50" s="131"/>
      <c r="PAK50" s="131"/>
      <c r="PAL50" s="131"/>
      <c r="PAM50" s="131"/>
      <c r="PAN50" s="131"/>
      <c r="PAO50" s="131"/>
      <c r="PAP50" s="131"/>
      <c r="PAQ50" s="131"/>
      <c r="PAR50" s="131"/>
      <c r="PAS50" s="131"/>
      <c r="PAT50" s="131"/>
      <c r="PAU50" s="131"/>
      <c r="PAV50" s="131"/>
      <c r="PAW50" s="131"/>
      <c r="PAX50" s="131"/>
      <c r="PAY50" s="131"/>
      <c r="PAZ50" s="131"/>
      <c r="PBA50" s="131"/>
      <c r="PBB50" s="131"/>
      <c r="PBC50" s="131"/>
      <c r="PBD50" s="131"/>
      <c r="PBE50" s="131"/>
      <c r="PBF50" s="131"/>
      <c r="PBG50" s="131"/>
      <c r="PBH50" s="131"/>
      <c r="PBI50" s="131"/>
      <c r="PBJ50" s="131"/>
      <c r="PBK50" s="131"/>
      <c r="PBL50" s="131"/>
      <c r="PBM50" s="131"/>
      <c r="PBN50" s="131"/>
      <c r="PBO50" s="131"/>
      <c r="PBP50" s="131"/>
      <c r="PBQ50" s="131"/>
      <c r="PBR50" s="131"/>
      <c r="PBS50" s="131"/>
      <c r="PBT50" s="131"/>
      <c r="PBU50" s="131"/>
      <c r="PBV50" s="131"/>
      <c r="PBW50" s="131"/>
      <c r="PBX50" s="131"/>
      <c r="PBY50" s="131"/>
      <c r="PBZ50" s="131"/>
      <c r="PCA50" s="131"/>
      <c r="PCB50" s="131"/>
      <c r="PCC50" s="131"/>
      <c r="PCD50" s="131"/>
      <c r="PCE50" s="131"/>
      <c r="PCF50" s="131"/>
      <c r="PCG50" s="131"/>
      <c r="PCH50" s="131"/>
      <c r="PCI50" s="131"/>
      <c r="PCJ50" s="131"/>
      <c r="PCK50" s="131"/>
      <c r="PCL50" s="131"/>
      <c r="PCM50" s="131"/>
      <c r="PCN50" s="131"/>
      <c r="PCO50" s="131"/>
      <c r="PCP50" s="131"/>
      <c r="PCQ50" s="131"/>
      <c r="PCR50" s="131"/>
      <c r="PCS50" s="131"/>
      <c r="PCT50" s="131"/>
      <c r="PCU50" s="131"/>
      <c r="PCV50" s="131"/>
      <c r="PCW50" s="131"/>
      <c r="PCX50" s="131"/>
      <c r="PCY50" s="131"/>
      <c r="PCZ50" s="131"/>
      <c r="PDA50" s="131"/>
      <c r="PDB50" s="131"/>
      <c r="PDC50" s="131"/>
      <c r="PDD50" s="131"/>
      <c r="PDE50" s="131"/>
      <c r="PDF50" s="131"/>
      <c r="PDG50" s="131"/>
      <c r="PDH50" s="131"/>
      <c r="PDI50" s="131"/>
      <c r="PDJ50" s="131"/>
      <c r="PDK50" s="131"/>
      <c r="PDL50" s="131"/>
      <c r="PDM50" s="131"/>
      <c r="PDN50" s="131"/>
      <c r="PDO50" s="131"/>
      <c r="PDP50" s="131"/>
      <c r="PDQ50" s="131"/>
      <c r="PDR50" s="131"/>
      <c r="PDS50" s="131"/>
      <c r="PDT50" s="131"/>
      <c r="PDU50" s="131"/>
      <c r="PDV50" s="131"/>
      <c r="PDW50" s="131"/>
      <c r="PDX50" s="131"/>
      <c r="PDY50" s="131"/>
      <c r="PDZ50" s="131"/>
      <c r="PEA50" s="131"/>
      <c r="PEB50" s="131"/>
      <c r="PEC50" s="131"/>
      <c r="PED50" s="131"/>
      <c r="PEE50" s="131"/>
      <c r="PEF50" s="131"/>
      <c r="PEG50" s="131"/>
      <c r="PEH50" s="131"/>
      <c r="PEI50" s="131"/>
      <c r="PEJ50" s="131"/>
      <c r="PEK50" s="131"/>
      <c r="PEL50" s="131"/>
      <c r="PEM50" s="131"/>
      <c r="PEN50" s="131"/>
      <c r="PEO50" s="131"/>
      <c r="PEP50" s="131"/>
      <c r="PEQ50" s="131"/>
      <c r="PER50" s="131"/>
      <c r="PES50" s="131"/>
      <c r="PET50" s="131"/>
      <c r="PEU50" s="131"/>
      <c r="PEV50" s="131"/>
      <c r="PEW50" s="131"/>
      <c r="PEX50" s="131"/>
      <c r="PEY50" s="131"/>
      <c r="PEZ50" s="131"/>
      <c r="PFA50" s="131"/>
      <c r="PFB50" s="131"/>
      <c r="PFC50" s="131"/>
      <c r="PFD50" s="131"/>
      <c r="PFE50" s="131"/>
      <c r="PFF50" s="131"/>
      <c r="PFG50" s="131"/>
      <c r="PFH50" s="131"/>
      <c r="PFI50" s="131"/>
      <c r="PFJ50" s="131"/>
      <c r="PFK50" s="131"/>
      <c r="PFL50" s="131"/>
      <c r="PFM50" s="131"/>
      <c r="PFN50" s="131"/>
      <c r="PFO50" s="131"/>
      <c r="PFP50" s="131"/>
      <c r="PFQ50" s="131"/>
      <c r="PFR50" s="131"/>
      <c r="PFS50" s="131"/>
      <c r="PFT50" s="131"/>
      <c r="PFU50" s="131"/>
      <c r="PFV50" s="131"/>
      <c r="PFW50" s="131"/>
      <c r="PFX50" s="131"/>
      <c r="PFY50" s="131"/>
      <c r="PFZ50" s="131"/>
      <c r="PGA50" s="131"/>
      <c r="PGB50" s="131"/>
      <c r="PGC50" s="131"/>
      <c r="PGD50" s="131"/>
      <c r="PGE50" s="131"/>
      <c r="PGF50" s="131"/>
      <c r="PGG50" s="131"/>
      <c r="PGH50" s="131"/>
      <c r="PGI50" s="131"/>
      <c r="PGJ50" s="131"/>
      <c r="PGK50" s="131"/>
      <c r="PGL50" s="131"/>
      <c r="PGM50" s="131"/>
      <c r="PGN50" s="131"/>
      <c r="PGO50" s="131"/>
      <c r="PGP50" s="131"/>
      <c r="PGQ50" s="131"/>
      <c r="PGR50" s="131"/>
      <c r="PGS50" s="131"/>
      <c r="PGT50" s="131"/>
      <c r="PGU50" s="131"/>
      <c r="PGV50" s="131"/>
      <c r="PGW50" s="131"/>
      <c r="PGX50" s="131"/>
      <c r="PGY50" s="131"/>
      <c r="PGZ50" s="131"/>
      <c r="PHA50" s="131"/>
      <c r="PHB50" s="131"/>
      <c r="PHC50" s="131"/>
      <c r="PHD50" s="131"/>
      <c r="PHE50" s="131"/>
      <c r="PHF50" s="131"/>
      <c r="PHG50" s="131"/>
      <c r="PHH50" s="131"/>
      <c r="PHI50" s="131"/>
      <c r="PHJ50" s="131"/>
      <c r="PHK50" s="131"/>
      <c r="PHL50" s="131"/>
      <c r="PHM50" s="131"/>
      <c r="PHN50" s="131"/>
      <c r="PHO50" s="131"/>
      <c r="PHP50" s="131"/>
      <c r="PHQ50" s="131"/>
      <c r="PHR50" s="131"/>
      <c r="PHS50" s="131"/>
      <c r="PHT50" s="131"/>
      <c r="PHU50" s="131"/>
      <c r="PHV50" s="131"/>
      <c r="PHW50" s="131"/>
      <c r="PHX50" s="131"/>
      <c r="PHY50" s="131"/>
      <c r="PHZ50" s="131"/>
      <c r="PIA50" s="131"/>
      <c r="PIB50" s="131"/>
      <c r="PIC50" s="131"/>
      <c r="PID50" s="131"/>
      <c r="PIE50" s="131"/>
      <c r="PIF50" s="131"/>
      <c r="PIG50" s="131"/>
      <c r="PIH50" s="131"/>
      <c r="PII50" s="131"/>
      <c r="PIJ50" s="131"/>
      <c r="PIK50" s="131"/>
      <c r="PIL50" s="131"/>
      <c r="PIM50" s="131"/>
      <c r="PIN50" s="131"/>
      <c r="PIO50" s="131"/>
      <c r="PIP50" s="131"/>
      <c r="PIQ50" s="131"/>
      <c r="PIR50" s="131"/>
      <c r="PIS50" s="131"/>
      <c r="PIT50" s="131"/>
      <c r="PIU50" s="131"/>
      <c r="PIV50" s="131"/>
      <c r="PIW50" s="131"/>
      <c r="PIX50" s="131"/>
      <c r="PIY50" s="131"/>
      <c r="PIZ50" s="131"/>
      <c r="PJA50" s="131"/>
      <c r="PJB50" s="131"/>
      <c r="PJC50" s="131"/>
      <c r="PJD50" s="131"/>
      <c r="PJE50" s="131"/>
      <c r="PJF50" s="131"/>
      <c r="PJG50" s="131"/>
      <c r="PJH50" s="131"/>
      <c r="PJI50" s="131"/>
      <c r="PJJ50" s="131"/>
      <c r="PJK50" s="131"/>
      <c r="PJL50" s="131"/>
      <c r="PJM50" s="131"/>
      <c r="PJN50" s="131"/>
      <c r="PJO50" s="131"/>
      <c r="PJP50" s="131"/>
      <c r="PJQ50" s="131"/>
      <c r="PJR50" s="131"/>
      <c r="PJS50" s="131"/>
      <c r="PJT50" s="131"/>
      <c r="PJU50" s="131"/>
      <c r="PJV50" s="131"/>
      <c r="PJW50" s="131"/>
      <c r="PJX50" s="131"/>
      <c r="PJY50" s="131"/>
      <c r="PJZ50" s="131"/>
      <c r="PKA50" s="131"/>
      <c r="PKB50" s="131"/>
      <c r="PKC50" s="131"/>
      <c r="PKD50" s="131"/>
      <c r="PKE50" s="131"/>
      <c r="PKF50" s="131"/>
      <c r="PKG50" s="131"/>
      <c r="PKH50" s="131"/>
      <c r="PKI50" s="131"/>
      <c r="PKJ50" s="131"/>
      <c r="PKK50" s="131"/>
      <c r="PKL50" s="131"/>
      <c r="PKM50" s="131"/>
      <c r="PKN50" s="131"/>
      <c r="PKO50" s="131"/>
      <c r="PKP50" s="131"/>
      <c r="PKQ50" s="131"/>
      <c r="PKR50" s="131"/>
      <c r="PKS50" s="131"/>
      <c r="PKT50" s="131"/>
      <c r="PKU50" s="131"/>
      <c r="PKV50" s="131"/>
      <c r="PKW50" s="131"/>
      <c r="PKX50" s="131"/>
      <c r="PKY50" s="131"/>
      <c r="PKZ50" s="131"/>
      <c r="PLA50" s="131"/>
      <c r="PLB50" s="131"/>
      <c r="PLC50" s="131"/>
      <c r="PLD50" s="131"/>
      <c r="PLE50" s="131"/>
      <c r="PLF50" s="131"/>
      <c r="PLG50" s="131"/>
      <c r="PLH50" s="131"/>
      <c r="PLI50" s="131"/>
      <c r="PLJ50" s="131"/>
      <c r="PLK50" s="131"/>
      <c r="PLL50" s="131"/>
      <c r="PLM50" s="131"/>
      <c r="PLN50" s="131"/>
      <c r="PLO50" s="131"/>
      <c r="PLP50" s="131"/>
      <c r="PLQ50" s="131"/>
      <c r="PLR50" s="131"/>
      <c r="PLS50" s="131"/>
      <c r="PLT50" s="131"/>
      <c r="PLU50" s="131"/>
      <c r="PLV50" s="131"/>
      <c r="PLW50" s="131"/>
      <c r="PLX50" s="131"/>
      <c r="PLY50" s="131"/>
      <c r="PLZ50" s="131"/>
      <c r="PMA50" s="131"/>
      <c r="PMB50" s="131"/>
      <c r="PMC50" s="131"/>
      <c r="PMD50" s="131"/>
      <c r="PME50" s="131"/>
      <c r="PMF50" s="131"/>
      <c r="PMG50" s="131"/>
      <c r="PMH50" s="131"/>
      <c r="PMI50" s="131"/>
      <c r="PMJ50" s="131"/>
      <c r="PMK50" s="131"/>
      <c r="PML50" s="131"/>
      <c r="PMM50" s="131"/>
      <c r="PMN50" s="131"/>
      <c r="PMO50" s="131"/>
      <c r="PMP50" s="131"/>
      <c r="PMQ50" s="131"/>
      <c r="PMR50" s="131"/>
      <c r="PMS50" s="131"/>
      <c r="PMT50" s="131"/>
      <c r="PMU50" s="131"/>
      <c r="PMV50" s="131"/>
      <c r="PMW50" s="131"/>
      <c r="PMX50" s="131"/>
      <c r="PMY50" s="131"/>
      <c r="PMZ50" s="131"/>
      <c r="PNA50" s="131"/>
      <c r="PNB50" s="131"/>
      <c r="PNC50" s="131"/>
      <c r="PND50" s="131"/>
      <c r="PNE50" s="131"/>
      <c r="PNF50" s="131"/>
      <c r="PNG50" s="131"/>
      <c r="PNH50" s="131"/>
      <c r="PNI50" s="131"/>
      <c r="PNJ50" s="131"/>
      <c r="PNK50" s="131"/>
      <c r="PNL50" s="131"/>
      <c r="PNM50" s="131"/>
      <c r="PNN50" s="131"/>
      <c r="PNO50" s="131"/>
      <c r="PNP50" s="131"/>
      <c r="PNQ50" s="131"/>
      <c r="PNR50" s="131"/>
      <c r="PNS50" s="131"/>
      <c r="PNT50" s="131"/>
      <c r="PNU50" s="131"/>
      <c r="PNV50" s="131"/>
      <c r="PNW50" s="131"/>
      <c r="PNX50" s="131"/>
      <c r="PNY50" s="131"/>
      <c r="PNZ50" s="131"/>
      <c r="POA50" s="131"/>
      <c r="POB50" s="131"/>
      <c r="POC50" s="131"/>
      <c r="POD50" s="131"/>
      <c r="POE50" s="131"/>
      <c r="POF50" s="131"/>
      <c r="POG50" s="131"/>
      <c r="POH50" s="131"/>
      <c r="POI50" s="131"/>
      <c r="POJ50" s="131"/>
      <c r="POK50" s="131"/>
      <c r="POL50" s="131"/>
      <c r="POM50" s="131"/>
      <c r="PON50" s="131"/>
      <c r="POO50" s="131"/>
      <c r="POP50" s="131"/>
      <c r="POQ50" s="131"/>
      <c r="POR50" s="131"/>
      <c r="POS50" s="131"/>
      <c r="POT50" s="131"/>
      <c r="POU50" s="131"/>
      <c r="POV50" s="131"/>
      <c r="POW50" s="131"/>
      <c r="POX50" s="131"/>
      <c r="POY50" s="131"/>
      <c r="POZ50" s="131"/>
      <c r="PPA50" s="131"/>
      <c r="PPB50" s="131"/>
      <c r="PPC50" s="131"/>
      <c r="PPD50" s="131"/>
      <c r="PPE50" s="131"/>
      <c r="PPF50" s="131"/>
      <c r="PPG50" s="131"/>
      <c r="PPH50" s="131"/>
      <c r="PPI50" s="131"/>
      <c r="PPJ50" s="131"/>
      <c r="PPK50" s="131"/>
      <c r="PPL50" s="131"/>
      <c r="PPM50" s="131"/>
      <c r="PPN50" s="131"/>
      <c r="PPO50" s="131"/>
      <c r="PPP50" s="131"/>
      <c r="PPQ50" s="131"/>
      <c r="PPR50" s="131"/>
      <c r="PPS50" s="131"/>
      <c r="PPT50" s="131"/>
      <c r="PPU50" s="131"/>
      <c r="PPV50" s="131"/>
      <c r="PPW50" s="131"/>
      <c r="PPX50" s="131"/>
      <c r="PPY50" s="131"/>
      <c r="PPZ50" s="131"/>
      <c r="PQA50" s="131"/>
      <c r="PQB50" s="131"/>
      <c r="PQC50" s="131"/>
      <c r="PQD50" s="131"/>
      <c r="PQE50" s="131"/>
      <c r="PQF50" s="131"/>
      <c r="PQG50" s="131"/>
      <c r="PQH50" s="131"/>
      <c r="PQI50" s="131"/>
      <c r="PQJ50" s="131"/>
      <c r="PQK50" s="131"/>
      <c r="PQL50" s="131"/>
      <c r="PQM50" s="131"/>
      <c r="PQN50" s="131"/>
      <c r="PQO50" s="131"/>
      <c r="PQP50" s="131"/>
      <c r="PQQ50" s="131"/>
      <c r="PQR50" s="131"/>
      <c r="PQS50" s="131"/>
      <c r="PQT50" s="131"/>
      <c r="PQU50" s="131"/>
      <c r="PQV50" s="131"/>
      <c r="PQW50" s="131"/>
      <c r="PQX50" s="131"/>
      <c r="PQY50" s="131"/>
      <c r="PQZ50" s="131"/>
      <c r="PRA50" s="131"/>
      <c r="PRB50" s="131"/>
      <c r="PRC50" s="131"/>
      <c r="PRD50" s="131"/>
      <c r="PRE50" s="131"/>
      <c r="PRF50" s="131"/>
      <c r="PRG50" s="131"/>
      <c r="PRH50" s="131"/>
      <c r="PRI50" s="131"/>
      <c r="PRJ50" s="131"/>
      <c r="PRK50" s="131"/>
      <c r="PRL50" s="131"/>
      <c r="PRM50" s="131"/>
      <c r="PRN50" s="131"/>
      <c r="PRO50" s="131"/>
      <c r="PRP50" s="131"/>
      <c r="PRQ50" s="131"/>
      <c r="PRR50" s="131"/>
      <c r="PRS50" s="131"/>
      <c r="PRT50" s="131"/>
      <c r="PRU50" s="131"/>
      <c r="PRV50" s="131"/>
      <c r="PRW50" s="131"/>
      <c r="PRX50" s="131"/>
      <c r="PRY50" s="131"/>
      <c r="PRZ50" s="131"/>
      <c r="PSA50" s="131"/>
      <c r="PSB50" s="131"/>
      <c r="PSC50" s="131"/>
      <c r="PSD50" s="131"/>
      <c r="PSE50" s="131"/>
      <c r="PSF50" s="131"/>
      <c r="PSG50" s="131"/>
      <c r="PSH50" s="131"/>
      <c r="PSI50" s="131"/>
      <c r="PSJ50" s="131"/>
      <c r="PSK50" s="131"/>
      <c r="PSL50" s="131"/>
      <c r="PSM50" s="131"/>
      <c r="PSN50" s="131"/>
      <c r="PSO50" s="131"/>
      <c r="PSP50" s="131"/>
      <c r="PSQ50" s="131"/>
      <c r="PSR50" s="131"/>
      <c r="PSS50" s="131"/>
      <c r="PST50" s="131"/>
      <c r="PSU50" s="131"/>
      <c r="PSV50" s="131"/>
      <c r="PSW50" s="131"/>
      <c r="PSX50" s="131"/>
      <c r="PSY50" s="131"/>
      <c r="PSZ50" s="131"/>
      <c r="PTA50" s="131"/>
      <c r="PTB50" s="131"/>
      <c r="PTC50" s="131"/>
      <c r="PTD50" s="131"/>
      <c r="PTE50" s="131"/>
      <c r="PTF50" s="131"/>
      <c r="PTG50" s="131"/>
      <c r="PTH50" s="131"/>
      <c r="PTI50" s="131"/>
      <c r="PTJ50" s="131"/>
      <c r="PTK50" s="131"/>
      <c r="PTL50" s="131"/>
      <c r="PTM50" s="131"/>
      <c r="PTN50" s="131"/>
      <c r="PTO50" s="131"/>
      <c r="PTP50" s="131"/>
      <c r="PTQ50" s="131"/>
      <c r="PTR50" s="131"/>
      <c r="PTS50" s="131"/>
      <c r="PTT50" s="131"/>
      <c r="PTU50" s="131"/>
      <c r="PTV50" s="131"/>
      <c r="PTW50" s="131"/>
      <c r="PTX50" s="131"/>
      <c r="PTY50" s="131"/>
      <c r="PTZ50" s="131"/>
      <c r="PUA50" s="131"/>
      <c r="PUB50" s="131"/>
      <c r="PUC50" s="131"/>
      <c r="PUD50" s="131"/>
      <c r="PUE50" s="131"/>
      <c r="PUF50" s="131"/>
      <c r="PUG50" s="131"/>
      <c r="PUH50" s="131"/>
      <c r="PUI50" s="131"/>
      <c r="PUJ50" s="131"/>
      <c r="PUK50" s="131"/>
      <c r="PUL50" s="131"/>
      <c r="PUM50" s="131"/>
      <c r="PUN50" s="131"/>
      <c r="PUO50" s="131"/>
      <c r="PUP50" s="131"/>
      <c r="PUQ50" s="131"/>
      <c r="PUR50" s="131"/>
      <c r="PUS50" s="131"/>
      <c r="PUT50" s="131"/>
      <c r="PUU50" s="131"/>
      <c r="PUV50" s="131"/>
      <c r="PUW50" s="131"/>
      <c r="PUX50" s="131"/>
      <c r="PUY50" s="131"/>
      <c r="PUZ50" s="131"/>
      <c r="PVA50" s="131"/>
      <c r="PVB50" s="131"/>
      <c r="PVC50" s="131"/>
      <c r="PVD50" s="131"/>
      <c r="PVE50" s="131"/>
      <c r="PVF50" s="131"/>
      <c r="PVG50" s="131"/>
      <c r="PVH50" s="131"/>
      <c r="PVI50" s="131"/>
      <c r="PVJ50" s="131"/>
      <c r="PVK50" s="131"/>
      <c r="PVL50" s="131"/>
      <c r="PVM50" s="131"/>
      <c r="PVN50" s="131"/>
      <c r="PVO50" s="131"/>
      <c r="PVP50" s="131"/>
      <c r="PVQ50" s="131"/>
      <c r="PVR50" s="131"/>
      <c r="PVS50" s="131"/>
      <c r="PVT50" s="131"/>
      <c r="PVU50" s="131"/>
      <c r="PVV50" s="131"/>
      <c r="PVW50" s="131"/>
      <c r="PVX50" s="131"/>
      <c r="PVY50" s="131"/>
      <c r="PVZ50" s="131"/>
      <c r="PWA50" s="131"/>
      <c r="PWB50" s="131"/>
      <c r="PWC50" s="131"/>
      <c r="PWD50" s="131"/>
      <c r="PWE50" s="131"/>
      <c r="PWF50" s="131"/>
      <c r="PWG50" s="131"/>
      <c r="PWH50" s="131"/>
      <c r="PWI50" s="131"/>
      <c r="PWJ50" s="131"/>
      <c r="PWK50" s="131"/>
      <c r="PWL50" s="131"/>
      <c r="PWM50" s="131"/>
      <c r="PWN50" s="131"/>
      <c r="PWO50" s="131"/>
      <c r="PWP50" s="131"/>
      <c r="PWQ50" s="131"/>
      <c r="PWR50" s="131"/>
      <c r="PWS50" s="131"/>
      <c r="PWT50" s="131"/>
      <c r="PWU50" s="131"/>
      <c r="PWV50" s="131"/>
      <c r="PWW50" s="131"/>
      <c r="PWX50" s="131"/>
      <c r="PWY50" s="131"/>
      <c r="PWZ50" s="131"/>
      <c r="PXA50" s="131"/>
      <c r="PXB50" s="131"/>
      <c r="PXC50" s="131"/>
      <c r="PXD50" s="131"/>
      <c r="PXE50" s="131"/>
      <c r="PXF50" s="131"/>
      <c r="PXG50" s="131"/>
      <c r="PXH50" s="131"/>
      <c r="PXI50" s="131"/>
      <c r="PXJ50" s="131"/>
      <c r="PXK50" s="131"/>
      <c r="PXL50" s="131"/>
      <c r="PXM50" s="131"/>
      <c r="PXN50" s="131"/>
      <c r="PXO50" s="131"/>
      <c r="PXP50" s="131"/>
      <c r="PXQ50" s="131"/>
      <c r="PXR50" s="131"/>
      <c r="PXS50" s="131"/>
      <c r="PXT50" s="131"/>
      <c r="PXU50" s="131"/>
      <c r="PXV50" s="131"/>
      <c r="PXW50" s="131"/>
      <c r="PXX50" s="131"/>
      <c r="PXY50" s="131"/>
      <c r="PXZ50" s="131"/>
      <c r="PYA50" s="131"/>
      <c r="PYB50" s="131"/>
      <c r="PYC50" s="131"/>
      <c r="PYD50" s="131"/>
      <c r="PYE50" s="131"/>
      <c r="PYF50" s="131"/>
      <c r="PYG50" s="131"/>
      <c r="PYH50" s="131"/>
      <c r="PYI50" s="131"/>
      <c r="PYJ50" s="131"/>
      <c r="PYK50" s="131"/>
      <c r="PYL50" s="131"/>
      <c r="PYM50" s="131"/>
      <c r="PYN50" s="131"/>
      <c r="PYO50" s="131"/>
      <c r="PYP50" s="131"/>
      <c r="PYQ50" s="131"/>
      <c r="PYR50" s="131"/>
      <c r="PYS50" s="131"/>
      <c r="PYT50" s="131"/>
      <c r="PYU50" s="131"/>
      <c r="PYV50" s="131"/>
      <c r="PYW50" s="131"/>
      <c r="PYX50" s="131"/>
      <c r="PYY50" s="131"/>
      <c r="PYZ50" s="131"/>
      <c r="PZA50" s="131"/>
      <c r="PZB50" s="131"/>
      <c r="PZC50" s="131"/>
      <c r="PZD50" s="131"/>
      <c r="PZE50" s="131"/>
      <c r="PZF50" s="131"/>
      <c r="PZG50" s="131"/>
      <c r="PZH50" s="131"/>
      <c r="PZI50" s="131"/>
      <c r="PZJ50" s="131"/>
      <c r="PZK50" s="131"/>
      <c r="PZL50" s="131"/>
      <c r="PZM50" s="131"/>
      <c r="PZN50" s="131"/>
      <c r="PZO50" s="131"/>
      <c r="PZP50" s="131"/>
      <c r="PZQ50" s="131"/>
      <c r="PZR50" s="131"/>
      <c r="PZS50" s="131"/>
      <c r="PZT50" s="131"/>
      <c r="PZU50" s="131"/>
      <c r="PZV50" s="131"/>
      <c r="PZW50" s="131"/>
      <c r="PZX50" s="131"/>
      <c r="PZY50" s="131"/>
      <c r="PZZ50" s="131"/>
      <c r="QAA50" s="131"/>
      <c r="QAB50" s="131"/>
      <c r="QAC50" s="131"/>
      <c r="QAD50" s="131"/>
      <c r="QAE50" s="131"/>
      <c r="QAF50" s="131"/>
      <c r="QAG50" s="131"/>
      <c r="QAH50" s="131"/>
      <c r="QAI50" s="131"/>
      <c r="QAJ50" s="131"/>
      <c r="QAK50" s="131"/>
      <c r="QAL50" s="131"/>
      <c r="QAM50" s="131"/>
      <c r="QAN50" s="131"/>
      <c r="QAO50" s="131"/>
      <c r="QAP50" s="131"/>
      <c r="QAQ50" s="131"/>
      <c r="QAR50" s="131"/>
      <c r="QAS50" s="131"/>
      <c r="QAT50" s="131"/>
      <c r="QAU50" s="131"/>
      <c r="QAV50" s="131"/>
      <c r="QAW50" s="131"/>
      <c r="QAX50" s="131"/>
      <c r="QAY50" s="131"/>
      <c r="QAZ50" s="131"/>
      <c r="QBA50" s="131"/>
      <c r="QBB50" s="131"/>
      <c r="QBC50" s="131"/>
      <c r="QBD50" s="131"/>
      <c r="QBE50" s="131"/>
      <c r="QBF50" s="131"/>
      <c r="QBG50" s="131"/>
      <c r="QBH50" s="131"/>
      <c r="QBI50" s="131"/>
      <c r="QBJ50" s="131"/>
      <c r="QBK50" s="131"/>
      <c r="QBL50" s="131"/>
      <c r="QBM50" s="131"/>
      <c r="QBN50" s="131"/>
      <c r="QBO50" s="131"/>
      <c r="QBP50" s="131"/>
      <c r="QBQ50" s="131"/>
      <c r="QBR50" s="131"/>
      <c r="QBS50" s="131"/>
      <c r="QBT50" s="131"/>
      <c r="QBU50" s="131"/>
      <c r="QBV50" s="131"/>
      <c r="QBW50" s="131"/>
      <c r="QBX50" s="131"/>
      <c r="QBY50" s="131"/>
      <c r="QBZ50" s="131"/>
      <c r="QCA50" s="131"/>
      <c r="QCB50" s="131"/>
      <c r="QCC50" s="131"/>
      <c r="QCD50" s="131"/>
      <c r="QCE50" s="131"/>
      <c r="QCF50" s="131"/>
      <c r="QCG50" s="131"/>
      <c r="QCH50" s="131"/>
      <c r="QCI50" s="131"/>
      <c r="QCJ50" s="131"/>
      <c r="QCK50" s="131"/>
      <c r="QCL50" s="131"/>
      <c r="QCM50" s="131"/>
      <c r="QCN50" s="131"/>
      <c r="QCO50" s="131"/>
      <c r="QCP50" s="131"/>
      <c r="QCQ50" s="131"/>
      <c r="QCR50" s="131"/>
      <c r="QCS50" s="131"/>
      <c r="QCT50" s="131"/>
      <c r="QCU50" s="131"/>
      <c r="QCV50" s="131"/>
      <c r="QCW50" s="131"/>
      <c r="QCX50" s="131"/>
      <c r="QCY50" s="131"/>
      <c r="QCZ50" s="131"/>
      <c r="QDA50" s="131"/>
      <c r="QDB50" s="131"/>
      <c r="QDC50" s="131"/>
      <c r="QDD50" s="131"/>
      <c r="QDE50" s="131"/>
      <c r="QDF50" s="131"/>
      <c r="QDG50" s="131"/>
      <c r="QDH50" s="131"/>
      <c r="QDI50" s="131"/>
      <c r="QDJ50" s="131"/>
      <c r="QDK50" s="131"/>
      <c r="QDL50" s="131"/>
      <c r="QDM50" s="131"/>
      <c r="QDN50" s="131"/>
      <c r="QDO50" s="131"/>
      <c r="QDP50" s="131"/>
      <c r="QDQ50" s="131"/>
      <c r="QDR50" s="131"/>
      <c r="QDS50" s="131"/>
      <c r="QDT50" s="131"/>
      <c r="QDU50" s="131"/>
      <c r="QDV50" s="131"/>
      <c r="QDW50" s="131"/>
      <c r="QDX50" s="131"/>
      <c r="QDY50" s="131"/>
      <c r="QDZ50" s="131"/>
      <c r="QEA50" s="131"/>
      <c r="QEB50" s="131"/>
      <c r="QEC50" s="131"/>
      <c r="QED50" s="131"/>
      <c r="QEE50" s="131"/>
      <c r="QEF50" s="131"/>
      <c r="QEG50" s="131"/>
      <c r="QEH50" s="131"/>
      <c r="QEI50" s="131"/>
      <c r="QEJ50" s="131"/>
      <c r="QEK50" s="131"/>
      <c r="QEL50" s="131"/>
      <c r="QEM50" s="131"/>
      <c r="QEN50" s="131"/>
      <c r="QEO50" s="131"/>
      <c r="QEP50" s="131"/>
      <c r="QEQ50" s="131"/>
      <c r="QER50" s="131"/>
      <c r="QES50" s="131"/>
      <c r="QET50" s="131"/>
      <c r="QEU50" s="131"/>
      <c r="QEV50" s="131"/>
      <c r="QEW50" s="131"/>
      <c r="QEX50" s="131"/>
      <c r="QEY50" s="131"/>
      <c r="QEZ50" s="131"/>
      <c r="QFA50" s="131"/>
      <c r="QFB50" s="131"/>
      <c r="QFC50" s="131"/>
      <c r="QFD50" s="131"/>
      <c r="QFE50" s="131"/>
      <c r="QFF50" s="131"/>
      <c r="QFG50" s="131"/>
      <c r="QFH50" s="131"/>
      <c r="QFI50" s="131"/>
      <c r="QFJ50" s="131"/>
      <c r="QFK50" s="131"/>
      <c r="QFL50" s="131"/>
      <c r="QFM50" s="131"/>
      <c r="QFN50" s="131"/>
      <c r="QFO50" s="131"/>
      <c r="QFP50" s="131"/>
      <c r="QFQ50" s="131"/>
      <c r="QFR50" s="131"/>
      <c r="QFS50" s="131"/>
      <c r="QFT50" s="131"/>
      <c r="QFU50" s="131"/>
      <c r="QFV50" s="131"/>
      <c r="QFW50" s="131"/>
      <c r="QFX50" s="131"/>
      <c r="QFY50" s="131"/>
      <c r="QFZ50" s="131"/>
      <c r="QGA50" s="131"/>
      <c r="QGB50" s="131"/>
      <c r="QGC50" s="131"/>
      <c r="QGD50" s="131"/>
      <c r="QGE50" s="131"/>
      <c r="QGF50" s="131"/>
      <c r="QGG50" s="131"/>
      <c r="QGH50" s="131"/>
      <c r="QGI50" s="131"/>
      <c r="QGJ50" s="131"/>
      <c r="QGK50" s="131"/>
      <c r="QGL50" s="131"/>
      <c r="QGM50" s="131"/>
      <c r="QGN50" s="131"/>
      <c r="QGO50" s="131"/>
      <c r="QGP50" s="131"/>
      <c r="QGQ50" s="131"/>
      <c r="QGR50" s="131"/>
      <c r="QGS50" s="131"/>
      <c r="QGT50" s="131"/>
      <c r="QGU50" s="131"/>
      <c r="QGV50" s="131"/>
      <c r="QGW50" s="131"/>
      <c r="QGX50" s="131"/>
      <c r="QGY50" s="131"/>
      <c r="QGZ50" s="131"/>
      <c r="QHA50" s="131"/>
      <c r="QHB50" s="131"/>
      <c r="QHC50" s="131"/>
      <c r="QHD50" s="131"/>
      <c r="QHE50" s="131"/>
      <c r="QHF50" s="131"/>
      <c r="QHG50" s="131"/>
      <c r="QHH50" s="131"/>
      <c r="QHI50" s="131"/>
      <c r="QHJ50" s="131"/>
      <c r="QHK50" s="131"/>
      <c r="QHL50" s="131"/>
      <c r="QHM50" s="131"/>
      <c r="QHN50" s="131"/>
      <c r="QHO50" s="131"/>
      <c r="QHP50" s="131"/>
      <c r="QHQ50" s="131"/>
      <c r="QHR50" s="131"/>
      <c r="QHS50" s="131"/>
      <c r="QHT50" s="131"/>
      <c r="QHU50" s="131"/>
      <c r="QHV50" s="131"/>
      <c r="QHW50" s="131"/>
      <c r="QHX50" s="131"/>
      <c r="QHY50" s="131"/>
      <c r="QHZ50" s="131"/>
      <c r="QIA50" s="131"/>
      <c r="QIB50" s="131"/>
      <c r="QIC50" s="131"/>
      <c r="QID50" s="131"/>
      <c r="QIE50" s="131"/>
      <c r="QIF50" s="131"/>
      <c r="QIG50" s="131"/>
      <c r="QIH50" s="131"/>
      <c r="QII50" s="131"/>
      <c r="QIJ50" s="131"/>
      <c r="QIK50" s="131"/>
      <c r="QIL50" s="131"/>
      <c r="QIM50" s="131"/>
      <c r="QIN50" s="131"/>
      <c r="QIO50" s="131"/>
      <c r="QIP50" s="131"/>
      <c r="QIQ50" s="131"/>
      <c r="QIR50" s="131"/>
      <c r="QIS50" s="131"/>
      <c r="QIT50" s="131"/>
      <c r="QIU50" s="131"/>
      <c r="QIV50" s="131"/>
      <c r="QIW50" s="131"/>
      <c r="QIX50" s="131"/>
      <c r="QIY50" s="131"/>
      <c r="QIZ50" s="131"/>
      <c r="QJA50" s="131"/>
      <c r="QJB50" s="131"/>
      <c r="QJC50" s="131"/>
      <c r="QJD50" s="131"/>
      <c r="QJE50" s="131"/>
      <c r="QJF50" s="131"/>
      <c r="QJG50" s="131"/>
      <c r="QJH50" s="131"/>
      <c r="QJI50" s="131"/>
      <c r="QJJ50" s="131"/>
      <c r="QJK50" s="131"/>
      <c r="QJL50" s="131"/>
      <c r="QJM50" s="131"/>
      <c r="QJN50" s="131"/>
      <c r="QJO50" s="131"/>
      <c r="QJP50" s="131"/>
      <c r="QJQ50" s="131"/>
      <c r="QJR50" s="131"/>
      <c r="QJS50" s="131"/>
      <c r="QJT50" s="131"/>
      <c r="QJU50" s="131"/>
      <c r="QJV50" s="131"/>
      <c r="QJW50" s="131"/>
      <c r="QJX50" s="131"/>
      <c r="QJY50" s="131"/>
      <c r="QJZ50" s="131"/>
      <c r="QKA50" s="131"/>
      <c r="QKB50" s="131"/>
      <c r="QKC50" s="131"/>
      <c r="QKD50" s="131"/>
      <c r="QKE50" s="131"/>
      <c r="QKF50" s="131"/>
      <c r="QKG50" s="131"/>
      <c r="QKH50" s="131"/>
      <c r="QKI50" s="131"/>
      <c r="QKJ50" s="131"/>
      <c r="QKK50" s="131"/>
      <c r="QKL50" s="131"/>
      <c r="QKM50" s="131"/>
      <c r="QKN50" s="131"/>
      <c r="QKO50" s="131"/>
      <c r="QKP50" s="131"/>
      <c r="QKQ50" s="131"/>
      <c r="QKR50" s="131"/>
      <c r="QKS50" s="131"/>
      <c r="QKT50" s="131"/>
      <c r="QKU50" s="131"/>
      <c r="QKV50" s="131"/>
      <c r="QKW50" s="131"/>
      <c r="QKX50" s="131"/>
      <c r="QKY50" s="131"/>
      <c r="QKZ50" s="131"/>
      <c r="QLA50" s="131"/>
      <c r="QLB50" s="131"/>
      <c r="QLC50" s="131"/>
      <c r="QLD50" s="131"/>
      <c r="QLE50" s="131"/>
      <c r="QLF50" s="131"/>
      <c r="QLG50" s="131"/>
      <c r="QLH50" s="131"/>
      <c r="QLI50" s="131"/>
      <c r="QLJ50" s="131"/>
      <c r="QLK50" s="131"/>
      <c r="QLL50" s="131"/>
      <c r="QLM50" s="131"/>
      <c r="QLN50" s="131"/>
      <c r="QLO50" s="131"/>
      <c r="QLP50" s="131"/>
      <c r="QLQ50" s="131"/>
      <c r="QLR50" s="131"/>
      <c r="QLS50" s="131"/>
      <c r="QLT50" s="131"/>
      <c r="QLU50" s="131"/>
      <c r="QLV50" s="131"/>
      <c r="QLW50" s="131"/>
      <c r="QLX50" s="131"/>
      <c r="QLY50" s="131"/>
      <c r="QLZ50" s="131"/>
      <c r="QMA50" s="131"/>
      <c r="QMB50" s="131"/>
      <c r="QMC50" s="131"/>
      <c r="QMD50" s="131"/>
      <c r="QME50" s="131"/>
      <c r="QMF50" s="131"/>
      <c r="QMG50" s="131"/>
      <c r="QMH50" s="131"/>
      <c r="QMI50" s="131"/>
      <c r="QMJ50" s="131"/>
      <c r="QMK50" s="131"/>
      <c r="QML50" s="131"/>
      <c r="QMM50" s="131"/>
      <c r="QMN50" s="131"/>
      <c r="QMO50" s="131"/>
      <c r="QMP50" s="131"/>
      <c r="QMQ50" s="131"/>
      <c r="QMR50" s="131"/>
      <c r="QMS50" s="131"/>
      <c r="QMT50" s="131"/>
      <c r="QMU50" s="131"/>
      <c r="QMV50" s="131"/>
      <c r="QMW50" s="131"/>
      <c r="QMX50" s="131"/>
      <c r="QMY50" s="131"/>
      <c r="QMZ50" s="131"/>
      <c r="QNA50" s="131"/>
      <c r="QNB50" s="131"/>
      <c r="QNC50" s="131"/>
      <c r="QND50" s="131"/>
      <c r="QNE50" s="131"/>
      <c r="QNF50" s="131"/>
      <c r="QNG50" s="131"/>
      <c r="QNH50" s="131"/>
      <c r="QNI50" s="131"/>
      <c r="QNJ50" s="131"/>
      <c r="QNK50" s="131"/>
      <c r="QNL50" s="131"/>
      <c r="QNM50" s="131"/>
      <c r="QNN50" s="131"/>
      <c r="QNO50" s="131"/>
      <c r="QNP50" s="131"/>
      <c r="QNQ50" s="131"/>
      <c r="QNR50" s="131"/>
      <c r="QNS50" s="131"/>
      <c r="QNT50" s="131"/>
      <c r="QNU50" s="131"/>
      <c r="QNV50" s="131"/>
      <c r="QNW50" s="131"/>
      <c r="QNX50" s="131"/>
      <c r="QNY50" s="131"/>
      <c r="QNZ50" s="131"/>
      <c r="QOA50" s="131"/>
      <c r="QOB50" s="131"/>
      <c r="QOC50" s="131"/>
      <c r="QOD50" s="131"/>
      <c r="QOE50" s="131"/>
      <c r="QOF50" s="131"/>
      <c r="QOG50" s="131"/>
      <c r="QOH50" s="131"/>
      <c r="QOI50" s="131"/>
      <c r="QOJ50" s="131"/>
      <c r="QOK50" s="131"/>
      <c r="QOL50" s="131"/>
      <c r="QOM50" s="131"/>
      <c r="QON50" s="131"/>
      <c r="QOO50" s="131"/>
      <c r="QOP50" s="131"/>
      <c r="QOQ50" s="131"/>
      <c r="QOR50" s="131"/>
      <c r="QOS50" s="131"/>
      <c r="QOT50" s="131"/>
      <c r="QOU50" s="131"/>
      <c r="QOV50" s="131"/>
      <c r="QOW50" s="131"/>
      <c r="QOX50" s="131"/>
      <c r="QOY50" s="131"/>
      <c r="QOZ50" s="131"/>
      <c r="QPA50" s="131"/>
      <c r="QPB50" s="131"/>
      <c r="QPC50" s="131"/>
      <c r="QPD50" s="131"/>
      <c r="QPE50" s="131"/>
      <c r="QPF50" s="131"/>
      <c r="QPG50" s="131"/>
      <c r="QPH50" s="131"/>
      <c r="QPI50" s="131"/>
      <c r="QPJ50" s="131"/>
      <c r="QPK50" s="131"/>
      <c r="QPL50" s="131"/>
      <c r="QPM50" s="131"/>
      <c r="QPN50" s="131"/>
      <c r="QPO50" s="131"/>
      <c r="QPP50" s="131"/>
      <c r="QPQ50" s="131"/>
      <c r="QPR50" s="131"/>
      <c r="QPS50" s="131"/>
      <c r="QPT50" s="131"/>
      <c r="QPU50" s="131"/>
      <c r="QPV50" s="131"/>
      <c r="QPW50" s="131"/>
      <c r="QPX50" s="131"/>
      <c r="QPY50" s="131"/>
      <c r="QPZ50" s="131"/>
      <c r="QQA50" s="131"/>
      <c r="QQB50" s="131"/>
      <c r="QQC50" s="131"/>
      <c r="QQD50" s="131"/>
      <c r="QQE50" s="131"/>
      <c r="QQF50" s="131"/>
      <c r="QQG50" s="131"/>
      <c r="QQH50" s="131"/>
      <c r="QQI50" s="131"/>
      <c r="QQJ50" s="131"/>
      <c r="QQK50" s="131"/>
      <c r="QQL50" s="131"/>
      <c r="QQM50" s="131"/>
      <c r="QQN50" s="131"/>
      <c r="QQO50" s="131"/>
      <c r="QQP50" s="131"/>
      <c r="QQQ50" s="131"/>
      <c r="QQR50" s="131"/>
      <c r="QQS50" s="131"/>
      <c r="QQT50" s="131"/>
      <c r="QQU50" s="131"/>
      <c r="QQV50" s="131"/>
      <c r="QQW50" s="131"/>
      <c r="QQX50" s="131"/>
      <c r="QQY50" s="131"/>
      <c r="QQZ50" s="131"/>
      <c r="QRA50" s="131"/>
      <c r="QRB50" s="131"/>
      <c r="QRC50" s="131"/>
      <c r="QRD50" s="131"/>
      <c r="QRE50" s="131"/>
      <c r="QRF50" s="131"/>
      <c r="QRG50" s="131"/>
      <c r="QRH50" s="131"/>
      <c r="QRI50" s="131"/>
      <c r="QRJ50" s="131"/>
      <c r="QRK50" s="131"/>
      <c r="QRL50" s="131"/>
      <c r="QRM50" s="131"/>
      <c r="QRN50" s="131"/>
      <c r="QRO50" s="131"/>
      <c r="QRP50" s="131"/>
      <c r="QRQ50" s="131"/>
      <c r="QRR50" s="131"/>
      <c r="QRS50" s="131"/>
      <c r="QRT50" s="131"/>
      <c r="QRU50" s="131"/>
      <c r="QRV50" s="131"/>
      <c r="QRW50" s="131"/>
      <c r="QRX50" s="131"/>
      <c r="QRY50" s="131"/>
      <c r="QRZ50" s="131"/>
      <c r="QSA50" s="131"/>
      <c r="QSB50" s="131"/>
      <c r="QSC50" s="131"/>
      <c r="QSD50" s="131"/>
      <c r="QSE50" s="131"/>
      <c r="QSF50" s="131"/>
      <c r="QSG50" s="131"/>
      <c r="QSH50" s="131"/>
      <c r="QSI50" s="131"/>
      <c r="QSJ50" s="131"/>
      <c r="QSK50" s="131"/>
      <c r="QSL50" s="131"/>
      <c r="QSM50" s="131"/>
      <c r="QSN50" s="131"/>
      <c r="QSO50" s="131"/>
      <c r="QSP50" s="131"/>
      <c r="QSQ50" s="131"/>
      <c r="QSR50" s="131"/>
      <c r="QSS50" s="131"/>
      <c r="QST50" s="131"/>
      <c r="QSU50" s="131"/>
      <c r="QSV50" s="131"/>
      <c r="QSW50" s="131"/>
      <c r="QSX50" s="131"/>
      <c r="QSY50" s="131"/>
      <c r="QSZ50" s="131"/>
      <c r="QTA50" s="131"/>
      <c r="QTB50" s="131"/>
      <c r="QTC50" s="131"/>
      <c r="QTD50" s="131"/>
      <c r="QTE50" s="131"/>
      <c r="QTF50" s="131"/>
      <c r="QTG50" s="131"/>
      <c r="QTH50" s="131"/>
      <c r="QTI50" s="131"/>
      <c r="QTJ50" s="131"/>
      <c r="QTK50" s="131"/>
      <c r="QTL50" s="131"/>
      <c r="QTM50" s="131"/>
      <c r="QTN50" s="131"/>
      <c r="QTO50" s="131"/>
      <c r="QTP50" s="131"/>
      <c r="QTQ50" s="131"/>
      <c r="QTR50" s="131"/>
      <c r="QTS50" s="131"/>
      <c r="QTT50" s="131"/>
      <c r="QTU50" s="131"/>
      <c r="QTV50" s="131"/>
      <c r="QTW50" s="131"/>
      <c r="QTX50" s="131"/>
      <c r="QTY50" s="131"/>
      <c r="QTZ50" s="131"/>
      <c r="QUA50" s="131"/>
      <c r="QUB50" s="131"/>
      <c r="QUC50" s="131"/>
      <c r="QUD50" s="131"/>
      <c r="QUE50" s="131"/>
      <c r="QUF50" s="131"/>
      <c r="QUG50" s="131"/>
      <c r="QUH50" s="131"/>
      <c r="QUI50" s="131"/>
      <c r="QUJ50" s="131"/>
      <c r="QUK50" s="131"/>
      <c r="QUL50" s="131"/>
      <c r="QUM50" s="131"/>
      <c r="QUN50" s="131"/>
      <c r="QUO50" s="131"/>
      <c r="QUP50" s="131"/>
      <c r="QUQ50" s="131"/>
      <c r="QUR50" s="131"/>
      <c r="QUS50" s="131"/>
      <c r="QUT50" s="131"/>
      <c r="QUU50" s="131"/>
      <c r="QUV50" s="131"/>
      <c r="QUW50" s="131"/>
      <c r="QUX50" s="131"/>
      <c r="QUY50" s="131"/>
      <c r="QUZ50" s="131"/>
      <c r="QVA50" s="131"/>
      <c r="QVB50" s="131"/>
      <c r="QVC50" s="131"/>
      <c r="QVD50" s="131"/>
      <c r="QVE50" s="131"/>
      <c r="QVF50" s="131"/>
      <c r="QVG50" s="131"/>
      <c r="QVH50" s="131"/>
      <c r="QVI50" s="131"/>
      <c r="QVJ50" s="131"/>
      <c r="QVK50" s="131"/>
      <c r="QVL50" s="131"/>
      <c r="QVM50" s="131"/>
      <c r="QVN50" s="131"/>
      <c r="QVO50" s="131"/>
      <c r="QVP50" s="131"/>
      <c r="QVQ50" s="131"/>
      <c r="QVR50" s="131"/>
      <c r="QVS50" s="131"/>
      <c r="QVT50" s="131"/>
      <c r="QVU50" s="131"/>
      <c r="QVV50" s="131"/>
      <c r="QVW50" s="131"/>
      <c r="QVX50" s="131"/>
      <c r="QVY50" s="131"/>
      <c r="QVZ50" s="131"/>
      <c r="QWA50" s="131"/>
      <c r="QWB50" s="131"/>
      <c r="QWC50" s="131"/>
      <c r="QWD50" s="131"/>
      <c r="QWE50" s="131"/>
      <c r="QWF50" s="131"/>
      <c r="QWG50" s="131"/>
      <c r="QWH50" s="131"/>
      <c r="QWI50" s="131"/>
      <c r="QWJ50" s="131"/>
      <c r="QWK50" s="131"/>
      <c r="QWL50" s="131"/>
      <c r="QWM50" s="131"/>
      <c r="QWN50" s="131"/>
      <c r="QWO50" s="131"/>
      <c r="QWP50" s="131"/>
      <c r="QWQ50" s="131"/>
      <c r="QWR50" s="131"/>
      <c r="QWS50" s="131"/>
      <c r="QWT50" s="131"/>
      <c r="QWU50" s="131"/>
      <c r="QWV50" s="131"/>
      <c r="QWW50" s="131"/>
      <c r="QWX50" s="131"/>
      <c r="QWY50" s="131"/>
      <c r="QWZ50" s="131"/>
      <c r="QXA50" s="131"/>
      <c r="QXB50" s="131"/>
      <c r="QXC50" s="131"/>
      <c r="QXD50" s="131"/>
      <c r="QXE50" s="131"/>
      <c r="QXF50" s="131"/>
      <c r="QXG50" s="131"/>
      <c r="QXH50" s="131"/>
      <c r="QXI50" s="131"/>
      <c r="QXJ50" s="131"/>
      <c r="QXK50" s="131"/>
      <c r="QXL50" s="131"/>
      <c r="QXM50" s="131"/>
      <c r="QXN50" s="131"/>
      <c r="QXO50" s="131"/>
      <c r="QXP50" s="131"/>
      <c r="QXQ50" s="131"/>
      <c r="QXR50" s="131"/>
      <c r="QXS50" s="131"/>
      <c r="QXT50" s="131"/>
      <c r="QXU50" s="131"/>
      <c r="QXV50" s="131"/>
      <c r="QXW50" s="131"/>
      <c r="QXX50" s="131"/>
      <c r="QXY50" s="131"/>
      <c r="QXZ50" s="131"/>
      <c r="QYA50" s="131"/>
      <c r="QYB50" s="131"/>
      <c r="QYC50" s="131"/>
      <c r="QYD50" s="131"/>
      <c r="QYE50" s="131"/>
      <c r="QYF50" s="131"/>
      <c r="QYG50" s="131"/>
      <c r="QYH50" s="131"/>
      <c r="QYI50" s="131"/>
      <c r="QYJ50" s="131"/>
      <c r="QYK50" s="131"/>
      <c r="QYL50" s="131"/>
      <c r="QYM50" s="131"/>
      <c r="QYN50" s="131"/>
      <c r="QYO50" s="131"/>
      <c r="QYP50" s="131"/>
      <c r="QYQ50" s="131"/>
      <c r="QYR50" s="131"/>
      <c r="QYS50" s="131"/>
      <c r="QYT50" s="131"/>
      <c r="QYU50" s="131"/>
      <c r="QYV50" s="131"/>
      <c r="QYW50" s="131"/>
      <c r="QYX50" s="131"/>
      <c r="QYY50" s="131"/>
      <c r="QYZ50" s="131"/>
      <c r="QZA50" s="131"/>
      <c r="QZB50" s="131"/>
      <c r="QZC50" s="131"/>
      <c r="QZD50" s="131"/>
      <c r="QZE50" s="131"/>
      <c r="QZF50" s="131"/>
      <c r="QZG50" s="131"/>
      <c r="QZH50" s="131"/>
      <c r="QZI50" s="131"/>
      <c r="QZJ50" s="131"/>
      <c r="QZK50" s="131"/>
      <c r="QZL50" s="131"/>
      <c r="QZM50" s="131"/>
      <c r="QZN50" s="131"/>
      <c r="QZO50" s="131"/>
      <c r="QZP50" s="131"/>
      <c r="QZQ50" s="131"/>
      <c r="QZR50" s="131"/>
      <c r="QZS50" s="131"/>
      <c r="QZT50" s="131"/>
      <c r="QZU50" s="131"/>
      <c r="QZV50" s="131"/>
      <c r="QZW50" s="131"/>
      <c r="QZX50" s="131"/>
      <c r="QZY50" s="131"/>
      <c r="QZZ50" s="131"/>
      <c r="RAA50" s="131"/>
      <c r="RAB50" s="131"/>
      <c r="RAC50" s="131"/>
      <c r="RAD50" s="131"/>
      <c r="RAE50" s="131"/>
      <c r="RAF50" s="131"/>
      <c r="RAG50" s="131"/>
      <c r="RAH50" s="131"/>
      <c r="RAI50" s="131"/>
      <c r="RAJ50" s="131"/>
      <c r="RAK50" s="131"/>
      <c r="RAL50" s="131"/>
      <c r="RAM50" s="131"/>
      <c r="RAN50" s="131"/>
      <c r="RAO50" s="131"/>
      <c r="RAP50" s="131"/>
      <c r="RAQ50" s="131"/>
      <c r="RAR50" s="131"/>
      <c r="RAS50" s="131"/>
      <c r="RAT50" s="131"/>
      <c r="RAU50" s="131"/>
      <c r="RAV50" s="131"/>
      <c r="RAW50" s="131"/>
      <c r="RAX50" s="131"/>
      <c r="RAY50" s="131"/>
      <c r="RAZ50" s="131"/>
      <c r="RBA50" s="131"/>
      <c r="RBB50" s="131"/>
      <c r="RBC50" s="131"/>
      <c r="RBD50" s="131"/>
      <c r="RBE50" s="131"/>
      <c r="RBF50" s="131"/>
      <c r="RBG50" s="131"/>
      <c r="RBH50" s="131"/>
      <c r="RBI50" s="131"/>
      <c r="RBJ50" s="131"/>
      <c r="RBK50" s="131"/>
      <c r="RBL50" s="131"/>
      <c r="RBM50" s="131"/>
      <c r="RBN50" s="131"/>
      <c r="RBO50" s="131"/>
      <c r="RBP50" s="131"/>
      <c r="RBQ50" s="131"/>
      <c r="RBR50" s="131"/>
      <c r="RBS50" s="131"/>
      <c r="RBT50" s="131"/>
      <c r="RBU50" s="131"/>
      <c r="RBV50" s="131"/>
      <c r="RBW50" s="131"/>
      <c r="RBX50" s="131"/>
      <c r="RBY50" s="131"/>
      <c r="RBZ50" s="131"/>
      <c r="RCA50" s="131"/>
      <c r="RCB50" s="131"/>
      <c r="RCC50" s="131"/>
      <c r="RCD50" s="131"/>
      <c r="RCE50" s="131"/>
      <c r="RCF50" s="131"/>
      <c r="RCG50" s="131"/>
      <c r="RCH50" s="131"/>
      <c r="RCI50" s="131"/>
      <c r="RCJ50" s="131"/>
      <c r="RCK50" s="131"/>
      <c r="RCL50" s="131"/>
      <c r="RCM50" s="131"/>
      <c r="RCN50" s="131"/>
      <c r="RCO50" s="131"/>
      <c r="RCP50" s="131"/>
      <c r="RCQ50" s="131"/>
      <c r="RCR50" s="131"/>
      <c r="RCS50" s="131"/>
      <c r="RCT50" s="131"/>
      <c r="RCU50" s="131"/>
      <c r="RCV50" s="131"/>
      <c r="RCW50" s="131"/>
      <c r="RCX50" s="131"/>
      <c r="RCY50" s="131"/>
      <c r="RCZ50" s="131"/>
      <c r="RDA50" s="131"/>
      <c r="RDB50" s="131"/>
      <c r="RDC50" s="131"/>
      <c r="RDD50" s="131"/>
      <c r="RDE50" s="131"/>
      <c r="RDF50" s="131"/>
      <c r="RDG50" s="131"/>
      <c r="RDH50" s="131"/>
      <c r="RDI50" s="131"/>
      <c r="RDJ50" s="131"/>
      <c r="RDK50" s="131"/>
      <c r="RDL50" s="131"/>
      <c r="RDM50" s="131"/>
      <c r="RDN50" s="131"/>
      <c r="RDO50" s="131"/>
      <c r="RDP50" s="131"/>
      <c r="RDQ50" s="131"/>
      <c r="RDR50" s="131"/>
      <c r="RDS50" s="131"/>
      <c r="RDT50" s="131"/>
      <c r="RDU50" s="131"/>
      <c r="RDV50" s="131"/>
      <c r="RDW50" s="131"/>
      <c r="RDX50" s="131"/>
      <c r="RDY50" s="131"/>
      <c r="RDZ50" s="131"/>
      <c r="REA50" s="131"/>
      <c r="REB50" s="131"/>
      <c r="REC50" s="131"/>
      <c r="RED50" s="131"/>
      <c r="REE50" s="131"/>
      <c r="REF50" s="131"/>
      <c r="REG50" s="131"/>
      <c r="REH50" s="131"/>
      <c r="REI50" s="131"/>
      <c r="REJ50" s="131"/>
      <c r="REK50" s="131"/>
      <c r="REL50" s="131"/>
      <c r="REM50" s="131"/>
      <c r="REN50" s="131"/>
      <c r="REO50" s="131"/>
      <c r="REP50" s="131"/>
      <c r="REQ50" s="131"/>
      <c r="RER50" s="131"/>
      <c r="RES50" s="131"/>
      <c r="RET50" s="131"/>
      <c r="REU50" s="131"/>
      <c r="REV50" s="131"/>
      <c r="REW50" s="131"/>
      <c r="REX50" s="131"/>
      <c r="REY50" s="131"/>
      <c r="REZ50" s="131"/>
      <c r="RFA50" s="131"/>
      <c r="RFB50" s="131"/>
      <c r="RFC50" s="131"/>
      <c r="RFD50" s="131"/>
      <c r="RFE50" s="131"/>
      <c r="RFF50" s="131"/>
      <c r="RFG50" s="131"/>
      <c r="RFH50" s="131"/>
      <c r="RFI50" s="131"/>
      <c r="RFJ50" s="131"/>
      <c r="RFK50" s="131"/>
      <c r="RFL50" s="131"/>
      <c r="RFM50" s="131"/>
      <c r="RFN50" s="131"/>
      <c r="RFO50" s="131"/>
      <c r="RFP50" s="131"/>
      <c r="RFQ50" s="131"/>
      <c r="RFR50" s="131"/>
      <c r="RFS50" s="131"/>
      <c r="RFT50" s="131"/>
      <c r="RFU50" s="131"/>
      <c r="RFV50" s="131"/>
      <c r="RFW50" s="131"/>
      <c r="RFX50" s="131"/>
      <c r="RFY50" s="131"/>
      <c r="RFZ50" s="131"/>
      <c r="RGA50" s="131"/>
      <c r="RGB50" s="131"/>
      <c r="RGC50" s="131"/>
      <c r="RGD50" s="131"/>
      <c r="RGE50" s="131"/>
      <c r="RGF50" s="131"/>
      <c r="RGG50" s="131"/>
      <c r="RGH50" s="131"/>
      <c r="RGI50" s="131"/>
      <c r="RGJ50" s="131"/>
      <c r="RGK50" s="131"/>
      <c r="RGL50" s="131"/>
      <c r="RGM50" s="131"/>
      <c r="RGN50" s="131"/>
      <c r="RGO50" s="131"/>
      <c r="RGP50" s="131"/>
      <c r="RGQ50" s="131"/>
      <c r="RGR50" s="131"/>
      <c r="RGS50" s="131"/>
      <c r="RGT50" s="131"/>
      <c r="RGU50" s="131"/>
      <c r="RGV50" s="131"/>
      <c r="RGW50" s="131"/>
      <c r="RGX50" s="131"/>
      <c r="RGY50" s="131"/>
      <c r="RGZ50" s="131"/>
      <c r="RHA50" s="131"/>
      <c r="RHB50" s="131"/>
      <c r="RHC50" s="131"/>
      <c r="RHD50" s="131"/>
      <c r="RHE50" s="131"/>
      <c r="RHF50" s="131"/>
      <c r="RHG50" s="131"/>
      <c r="RHH50" s="131"/>
      <c r="RHI50" s="131"/>
      <c r="RHJ50" s="131"/>
      <c r="RHK50" s="131"/>
      <c r="RHL50" s="131"/>
      <c r="RHM50" s="131"/>
      <c r="RHN50" s="131"/>
      <c r="RHO50" s="131"/>
      <c r="RHP50" s="131"/>
      <c r="RHQ50" s="131"/>
      <c r="RHR50" s="131"/>
      <c r="RHS50" s="131"/>
      <c r="RHT50" s="131"/>
      <c r="RHU50" s="131"/>
      <c r="RHV50" s="131"/>
      <c r="RHW50" s="131"/>
      <c r="RHX50" s="131"/>
      <c r="RHY50" s="131"/>
      <c r="RHZ50" s="131"/>
      <c r="RIA50" s="131"/>
      <c r="RIB50" s="131"/>
      <c r="RIC50" s="131"/>
      <c r="RID50" s="131"/>
      <c r="RIE50" s="131"/>
      <c r="RIF50" s="131"/>
      <c r="RIG50" s="131"/>
      <c r="RIH50" s="131"/>
      <c r="RII50" s="131"/>
      <c r="RIJ50" s="131"/>
      <c r="RIK50" s="131"/>
      <c r="RIL50" s="131"/>
      <c r="RIM50" s="131"/>
      <c r="RIN50" s="131"/>
      <c r="RIO50" s="131"/>
      <c r="RIP50" s="131"/>
      <c r="RIQ50" s="131"/>
      <c r="RIR50" s="131"/>
      <c r="RIS50" s="131"/>
      <c r="RIT50" s="131"/>
      <c r="RIU50" s="131"/>
      <c r="RIV50" s="131"/>
      <c r="RIW50" s="131"/>
      <c r="RIX50" s="131"/>
      <c r="RIY50" s="131"/>
      <c r="RIZ50" s="131"/>
      <c r="RJA50" s="131"/>
      <c r="RJB50" s="131"/>
      <c r="RJC50" s="131"/>
      <c r="RJD50" s="131"/>
      <c r="RJE50" s="131"/>
      <c r="RJF50" s="131"/>
      <c r="RJG50" s="131"/>
      <c r="RJH50" s="131"/>
      <c r="RJI50" s="131"/>
      <c r="RJJ50" s="131"/>
      <c r="RJK50" s="131"/>
      <c r="RJL50" s="131"/>
      <c r="RJM50" s="131"/>
      <c r="RJN50" s="131"/>
      <c r="RJO50" s="131"/>
      <c r="RJP50" s="131"/>
      <c r="RJQ50" s="131"/>
      <c r="RJR50" s="131"/>
      <c r="RJS50" s="131"/>
      <c r="RJT50" s="131"/>
      <c r="RJU50" s="131"/>
      <c r="RJV50" s="131"/>
      <c r="RJW50" s="131"/>
      <c r="RJX50" s="131"/>
      <c r="RJY50" s="131"/>
      <c r="RJZ50" s="131"/>
      <c r="RKA50" s="131"/>
      <c r="RKB50" s="131"/>
      <c r="RKC50" s="131"/>
      <c r="RKD50" s="131"/>
      <c r="RKE50" s="131"/>
      <c r="RKF50" s="131"/>
      <c r="RKG50" s="131"/>
      <c r="RKH50" s="131"/>
      <c r="RKI50" s="131"/>
      <c r="RKJ50" s="131"/>
      <c r="RKK50" s="131"/>
      <c r="RKL50" s="131"/>
      <c r="RKM50" s="131"/>
      <c r="RKN50" s="131"/>
      <c r="RKO50" s="131"/>
      <c r="RKP50" s="131"/>
      <c r="RKQ50" s="131"/>
      <c r="RKR50" s="131"/>
      <c r="RKS50" s="131"/>
      <c r="RKT50" s="131"/>
      <c r="RKU50" s="131"/>
      <c r="RKV50" s="131"/>
      <c r="RKW50" s="131"/>
      <c r="RKX50" s="131"/>
      <c r="RKY50" s="131"/>
      <c r="RKZ50" s="131"/>
      <c r="RLA50" s="131"/>
      <c r="RLB50" s="131"/>
      <c r="RLC50" s="131"/>
      <c r="RLD50" s="131"/>
      <c r="RLE50" s="131"/>
      <c r="RLF50" s="131"/>
      <c r="RLG50" s="131"/>
      <c r="RLH50" s="131"/>
      <c r="RLI50" s="131"/>
      <c r="RLJ50" s="131"/>
      <c r="RLK50" s="131"/>
      <c r="RLL50" s="131"/>
      <c r="RLM50" s="131"/>
      <c r="RLN50" s="131"/>
      <c r="RLO50" s="131"/>
      <c r="RLP50" s="131"/>
      <c r="RLQ50" s="131"/>
      <c r="RLR50" s="131"/>
      <c r="RLS50" s="131"/>
      <c r="RLT50" s="131"/>
      <c r="RLU50" s="131"/>
      <c r="RLV50" s="131"/>
      <c r="RLW50" s="131"/>
      <c r="RLX50" s="131"/>
      <c r="RLY50" s="131"/>
      <c r="RLZ50" s="131"/>
      <c r="RMA50" s="131"/>
      <c r="RMB50" s="131"/>
      <c r="RMC50" s="131"/>
      <c r="RMD50" s="131"/>
      <c r="RME50" s="131"/>
      <c r="RMF50" s="131"/>
      <c r="RMG50" s="131"/>
      <c r="RMH50" s="131"/>
      <c r="RMI50" s="131"/>
      <c r="RMJ50" s="131"/>
      <c r="RMK50" s="131"/>
      <c r="RML50" s="131"/>
      <c r="RMM50" s="131"/>
      <c r="RMN50" s="131"/>
      <c r="RMO50" s="131"/>
      <c r="RMP50" s="131"/>
      <c r="RMQ50" s="131"/>
      <c r="RMR50" s="131"/>
      <c r="RMS50" s="131"/>
      <c r="RMT50" s="131"/>
      <c r="RMU50" s="131"/>
      <c r="RMV50" s="131"/>
      <c r="RMW50" s="131"/>
      <c r="RMX50" s="131"/>
      <c r="RMY50" s="131"/>
      <c r="RMZ50" s="131"/>
      <c r="RNA50" s="131"/>
      <c r="RNB50" s="131"/>
      <c r="RNC50" s="131"/>
      <c r="RND50" s="131"/>
      <c r="RNE50" s="131"/>
      <c r="RNF50" s="131"/>
      <c r="RNG50" s="131"/>
      <c r="RNH50" s="131"/>
      <c r="RNI50" s="131"/>
      <c r="RNJ50" s="131"/>
      <c r="RNK50" s="131"/>
      <c r="RNL50" s="131"/>
      <c r="RNM50" s="131"/>
      <c r="RNN50" s="131"/>
      <c r="RNO50" s="131"/>
      <c r="RNP50" s="131"/>
      <c r="RNQ50" s="131"/>
      <c r="RNR50" s="131"/>
      <c r="RNS50" s="131"/>
      <c r="RNT50" s="131"/>
      <c r="RNU50" s="131"/>
      <c r="RNV50" s="131"/>
      <c r="RNW50" s="131"/>
      <c r="RNX50" s="131"/>
      <c r="RNY50" s="131"/>
      <c r="RNZ50" s="131"/>
      <c r="ROA50" s="131"/>
      <c r="ROB50" s="131"/>
      <c r="ROC50" s="131"/>
      <c r="ROD50" s="131"/>
      <c r="ROE50" s="131"/>
      <c r="ROF50" s="131"/>
      <c r="ROG50" s="131"/>
      <c r="ROH50" s="131"/>
      <c r="ROI50" s="131"/>
      <c r="ROJ50" s="131"/>
      <c r="ROK50" s="131"/>
      <c r="ROL50" s="131"/>
      <c r="ROM50" s="131"/>
      <c r="RON50" s="131"/>
      <c r="ROO50" s="131"/>
      <c r="ROP50" s="131"/>
      <c r="ROQ50" s="131"/>
      <c r="ROR50" s="131"/>
      <c r="ROS50" s="131"/>
      <c r="ROT50" s="131"/>
      <c r="ROU50" s="131"/>
      <c r="ROV50" s="131"/>
      <c r="ROW50" s="131"/>
      <c r="ROX50" s="131"/>
      <c r="ROY50" s="131"/>
      <c r="ROZ50" s="131"/>
      <c r="RPA50" s="131"/>
      <c r="RPB50" s="131"/>
      <c r="RPC50" s="131"/>
      <c r="RPD50" s="131"/>
      <c r="RPE50" s="131"/>
      <c r="RPF50" s="131"/>
      <c r="RPG50" s="131"/>
      <c r="RPH50" s="131"/>
      <c r="RPI50" s="131"/>
      <c r="RPJ50" s="131"/>
      <c r="RPK50" s="131"/>
      <c r="RPL50" s="131"/>
      <c r="RPM50" s="131"/>
      <c r="RPN50" s="131"/>
      <c r="RPO50" s="131"/>
      <c r="RPP50" s="131"/>
      <c r="RPQ50" s="131"/>
      <c r="RPR50" s="131"/>
      <c r="RPS50" s="131"/>
      <c r="RPT50" s="131"/>
      <c r="RPU50" s="131"/>
      <c r="RPV50" s="131"/>
      <c r="RPW50" s="131"/>
      <c r="RPX50" s="131"/>
      <c r="RPY50" s="131"/>
      <c r="RPZ50" s="131"/>
      <c r="RQA50" s="131"/>
      <c r="RQB50" s="131"/>
      <c r="RQC50" s="131"/>
      <c r="RQD50" s="131"/>
      <c r="RQE50" s="131"/>
      <c r="RQF50" s="131"/>
      <c r="RQG50" s="131"/>
      <c r="RQH50" s="131"/>
      <c r="RQI50" s="131"/>
      <c r="RQJ50" s="131"/>
      <c r="RQK50" s="131"/>
      <c r="RQL50" s="131"/>
      <c r="RQM50" s="131"/>
      <c r="RQN50" s="131"/>
      <c r="RQO50" s="131"/>
      <c r="RQP50" s="131"/>
      <c r="RQQ50" s="131"/>
      <c r="RQR50" s="131"/>
      <c r="RQS50" s="131"/>
      <c r="RQT50" s="131"/>
      <c r="RQU50" s="131"/>
      <c r="RQV50" s="131"/>
      <c r="RQW50" s="131"/>
      <c r="RQX50" s="131"/>
      <c r="RQY50" s="131"/>
      <c r="RQZ50" s="131"/>
      <c r="RRA50" s="131"/>
      <c r="RRB50" s="131"/>
      <c r="RRC50" s="131"/>
      <c r="RRD50" s="131"/>
      <c r="RRE50" s="131"/>
      <c r="RRF50" s="131"/>
      <c r="RRG50" s="131"/>
      <c r="RRH50" s="131"/>
      <c r="RRI50" s="131"/>
      <c r="RRJ50" s="131"/>
      <c r="RRK50" s="131"/>
      <c r="RRL50" s="131"/>
      <c r="RRM50" s="131"/>
      <c r="RRN50" s="131"/>
      <c r="RRO50" s="131"/>
      <c r="RRP50" s="131"/>
      <c r="RRQ50" s="131"/>
      <c r="RRR50" s="131"/>
      <c r="RRS50" s="131"/>
      <c r="RRT50" s="131"/>
      <c r="RRU50" s="131"/>
      <c r="RRV50" s="131"/>
      <c r="RRW50" s="131"/>
      <c r="RRX50" s="131"/>
      <c r="RRY50" s="131"/>
      <c r="RRZ50" s="131"/>
      <c r="RSA50" s="131"/>
      <c r="RSB50" s="131"/>
      <c r="RSC50" s="131"/>
      <c r="RSD50" s="131"/>
      <c r="RSE50" s="131"/>
      <c r="RSF50" s="131"/>
      <c r="RSG50" s="131"/>
      <c r="RSH50" s="131"/>
      <c r="RSI50" s="131"/>
      <c r="RSJ50" s="131"/>
      <c r="RSK50" s="131"/>
      <c r="RSL50" s="131"/>
      <c r="RSM50" s="131"/>
      <c r="RSN50" s="131"/>
      <c r="RSO50" s="131"/>
      <c r="RSP50" s="131"/>
      <c r="RSQ50" s="131"/>
      <c r="RSR50" s="131"/>
      <c r="RSS50" s="131"/>
      <c r="RST50" s="131"/>
      <c r="RSU50" s="131"/>
      <c r="RSV50" s="131"/>
      <c r="RSW50" s="131"/>
      <c r="RSX50" s="131"/>
      <c r="RSY50" s="131"/>
      <c r="RSZ50" s="131"/>
      <c r="RTA50" s="131"/>
      <c r="RTB50" s="131"/>
      <c r="RTC50" s="131"/>
      <c r="RTD50" s="131"/>
      <c r="RTE50" s="131"/>
      <c r="RTF50" s="131"/>
      <c r="RTG50" s="131"/>
      <c r="RTH50" s="131"/>
      <c r="RTI50" s="131"/>
      <c r="RTJ50" s="131"/>
      <c r="RTK50" s="131"/>
      <c r="RTL50" s="131"/>
      <c r="RTM50" s="131"/>
      <c r="RTN50" s="131"/>
      <c r="RTO50" s="131"/>
      <c r="RTP50" s="131"/>
      <c r="RTQ50" s="131"/>
      <c r="RTR50" s="131"/>
      <c r="RTS50" s="131"/>
      <c r="RTT50" s="131"/>
      <c r="RTU50" s="131"/>
      <c r="RTV50" s="131"/>
      <c r="RTW50" s="131"/>
      <c r="RTX50" s="131"/>
      <c r="RTY50" s="131"/>
      <c r="RTZ50" s="131"/>
      <c r="RUA50" s="131"/>
      <c r="RUB50" s="131"/>
      <c r="RUC50" s="131"/>
      <c r="RUD50" s="131"/>
      <c r="RUE50" s="131"/>
      <c r="RUF50" s="131"/>
      <c r="RUG50" s="131"/>
      <c r="RUH50" s="131"/>
      <c r="RUI50" s="131"/>
      <c r="RUJ50" s="131"/>
      <c r="RUK50" s="131"/>
      <c r="RUL50" s="131"/>
      <c r="RUM50" s="131"/>
      <c r="RUN50" s="131"/>
      <c r="RUO50" s="131"/>
      <c r="RUP50" s="131"/>
      <c r="RUQ50" s="131"/>
      <c r="RUR50" s="131"/>
      <c r="RUS50" s="131"/>
      <c r="RUT50" s="131"/>
      <c r="RUU50" s="131"/>
      <c r="RUV50" s="131"/>
      <c r="RUW50" s="131"/>
      <c r="RUX50" s="131"/>
      <c r="RUY50" s="131"/>
      <c r="RUZ50" s="131"/>
      <c r="RVA50" s="131"/>
      <c r="RVB50" s="131"/>
      <c r="RVC50" s="131"/>
      <c r="RVD50" s="131"/>
      <c r="RVE50" s="131"/>
      <c r="RVF50" s="131"/>
      <c r="RVG50" s="131"/>
      <c r="RVH50" s="131"/>
      <c r="RVI50" s="131"/>
      <c r="RVJ50" s="131"/>
      <c r="RVK50" s="131"/>
      <c r="RVL50" s="131"/>
      <c r="RVM50" s="131"/>
      <c r="RVN50" s="131"/>
      <c r="RVO50" s="131"/>
      <c r="RVP50" s="131"/>
      <c r="RVQ50" s="131"/>
      <c r="RVR50" s="131"/>
      <c r="RVS50" s="131"/>
      <c r="RVT50" s="131"/>
      <c r="RVU50" s="131"/>
      <c r="RVV50" s="131"/>
      <c r="RVW50" s="131"/>
      <c r="RVX50" s="131"/>
      <c r="RVY50" s="131"/>
      <c r="RVZ50" s="131"/>
      <c r="RWA50" s="131"/>
      <c r="RWB50" s="131"/>
      <c r="RWC50" s="131"/>
      <c r="RWD50" s="131"/>
      <c r="RWE50" s="131"/>
      <c r="RWF50" s="131"/>
      <c r="RWG50" s="131"/>
      <c r="RWH50" s="131"/>
      <c r="RWI50" s="131"/>
      <c r="RWJ50" s="131"/>
      <c r="RWK50" s="131"/>
      <c r="RWL50" s="131"/>
      <c r="RWM50" s="131"/>
      <c r="RWN50" s="131"/>
      <c r="RWO50" s="131"/>
      <c r="RWP50" s="131"/>
      <c r="RWQ50" s="131"/>
      <c r="RWR50" s="131"/>
      <c r="RWS50" s="131"/>
      <c r="RWT50" s="131"/>
      <c r="RWU50" s="131"/>
      <c r="RWV50" s="131"/>
      <c r="RWW50" s="131"/>
      <c r="RWX50" s="131"/>
      <c r="RWY50" s="131"/>
      <c r="RWZ50" s="131"/>
      <c r="RXA50" s="131"/>
      <c r="RXB50" s="131"/>
      <c r="RXC50" s="131"/>
      <c r="RXD50" s="131"/>
      <c r="RXE50" s="131"/>
      <c r="RXF50" s="131"/>
      <c r="RXG50" s="131"/>
      <c r="RXH50" s="131"/>
      <c r="RXI50" s="131"/>
      <c r="RXJ50" s="131"/>
      <c r="RXK50" s="131"/>
      <c r="RXL50" s="131"/>
      <c r="RXM50" s="131"/>
      <c r="RXN50" s="131"/>
      <c r="RXO50" s="131"/>
      <c r="RXP50" s="131"/>
      <c r="RXQ50" s="131"/>
      <c r="RXR50" s="131"/>
      <c r="RXS50" s="131"/>
      <c r="RXT50" s="131"/>
      <c r="RXU50" s="131"/>
      <c r="RXV50" s="131"/>
      <c r="RXW50" s="131"/>
      <c r="RXX50" s="131"/>
      <c r="RXY50" s="131"/>
      <c r="RXZ50" s="131"/>
      <c r="RYA50" s="131"/>
      <c r="RYB50" s="131"/>
      <c r="RYC50" s="131"/>
      <c r="RYD50" s="131"/>
      <c r="RYE50" s="131"/>
      <c r="RYF50" s="131"/>
      <c r="RYG50" s="131"/>
      <c r="RYH50" s="131"/>
      <c r="RYI50" s="131"/>
      <c r="RYJ50" s="131"/>
      <c r="RYK50" s="131"/>
      <c r="RYL50" s="131"/>
      <c r="RYM50" s="131"/>
      <c r="RYN50" s="131"/>
      <c r="RYO50" s="131"/>
      <c r="RYP50" s="131"/>
      <c r="RYQ50" s="131"/>
      <c r="RYR50" s="131"/>
      <c r="RYS50" s="131"/>
      <c r="RYT50" s="131"/>
      <c r="RYU50" s="131"/>
      <c r="RYV50" s="131"/>
      <c r="RYW50" s="131"/>
      <c r="RYX50" s="131"/>
      <c r="RYY50" s="131"/>
      <c r="RYZ50" s="131"/>
      <c r="RZA50" s="131"/>
      <c r="RZB50" s="131"/>
      <c r="RZC50" s="131"/>
      <c r="RZD50" s="131"/>
      <c r="RZE50" s="131"/>
      <c r="RZF50" s="131"/>
      <c r="RZG50" s="131"/>
      <c r="RZH50" s="131"/>
      <c r="RZI50" s="131"/>
      <c r="RZJ50" s="131"/>
      <c r="RZK50" s="131"/>
      <c r="RZL50" s="131"/>
      <c r="RZM50" s="131"/>
      <c r="RZN50" s="131"/>
      <c r="RZO50" s="131"/>
      <c r="RZP50" s="131"/>
      <c r="RZQ50" s="131"/>
      <c r="RZR50" s="131"/>
      <c r="RZS50" s="131"/>
      <c r="RZT50" s="131"/>
      <c r="RZU50" s="131"/>
      <c r="RZV50" s="131"/>
      <c r="RZW50" s="131"/>
      <c r="RZX50" s="131"/>
      <c r="RZY50" s="131"/>
      <c r="RZZ50" s="131"/>
      <c r="SAA50" s="131"/>
      <c r="SAB50" s="131"/>
      <c r="SAC50" s="131"/>
      <c r="SAD50" s="131"/>
      <c r="SAE50" s="131"/>
      <c r="SAF50" s="131"/>
      <c r="SAG50" s="131"/>
      <c r="SAH50" s="131"/>
      <c r="SAI50" s="131"/>
      <c r="SAJ50" s="131"/>
      <c r="SAK50" s="131"/>
      <c r="SAL50" s="131"/>
      <c r="SAM50" s="131"/>
      <c r="SAN50" s="131"/>
      <c r="SAO50" s="131"/>
      <c r="SAP50" s="131"/>
      <c r="SAQ50" s="131"/>
      <c r="SAR50" s="131"/>
      <c r="SAS50" s="131"/>
      <c r="SAT50" s="131"/>
      <c r="SAU50" s="131"/>
      <c r="SAV50" s="131"/>
      <c r="SAW50" s="131"/>
      <c r="SAX50" s="131"/>
      <c r="SAY50" s="131"/>
      <c r="SAZ50" s="131"/>
      <c r="SBA50" s="131"/>
      <c r="SBB50" s="131"/>
      <c r="SBC50" s="131"/>
      <c r="SBD50" s="131"/>
      <c r="SBE50" s="131"/>
      <c r="SBF50" s="131"/>
      <c r="SBG50" s="131"/>
      <c r="SBH50" s="131"/>
      <c r="SBI50" s="131"/>
      <c r="SBJ50" s="131"/>
      <c r="SBK50" s="131"/>
      <c r="SBL50" s="131"/>
      <c r="SBM50" s="131"/>
      <c r="SBN50" s="131"/>
      <c r="SBO50" s="131"/>
      <c r="SBP50" s="131"/>
      <c r="SBQ50" s="131"/>
      <c r="SBR50" s="131"/>
      <c r="SBS50" s="131"/>
      <c r="SBT50" s="131"/>
      <c r="SBU50" s="131"/>
      <c r="SBV50" s="131"/>
      <c r="SBW50" s="131"/>
      <c r="SBX50" s="131"/>
      <c r="SBY50" s="131"/>
      <c r="SBZ50" s="131"/>
      <c r="SCA50" s="131"/>
      <c r="SCB50" s="131"/>
      <c r="SCC50" s="131"/>
      <c r="SCD50" s="131"/>
      <c r="SCE50" s="131"/>
      <c r="SCF50" s="131"/>
      <c r="SCG50" s="131"/>
      <c r="SCH50" s="131"/>
      <c r="SCI50" s="131"/>
      <c r="SCJ50" s="131"/>
      <c r="SCK50" s="131"/>
      <c r="SCL50" s="131"/>
      <c r="SCM50" s="131"/>
      <c r="SCN50" s="131"/>
      <c r="SCO50" s="131"/>
      <c r="SCP50" s="131"/>
      <c r="SCQ50" s="131"/>
      <c r="SCR50" s="131"/>
      <c r="SCS50" s="131"/>
      <c r="SCT50" s="131"/>
      <c r="SCU50" s="131"/>
      <c r="SCV50" s="131"/>
      <c r="SCW50" s="131"/>
      <c r="SCX50" s="131"/>
      <c r="SCY50" s="131"/>
      <c r="SCZ50" s="131"/>
      <c r="SDA50" s="131"/>
      <c r="SDB50" s="131"/>
      <c r="SDC50" s="131"/>
      <c r="SDD50" s="131"/>
      <c r="SDE50" s="131"/>
      <c r="SDF50" s="131"/>
      <c r="SDG50" s="131"/>
      <c r="SDH50" s="131"/>
      <c r="SDI50" s="131"/>
      <c r="SDJ50" s="131"/>
      <c r="SDK50" s="131"/>
      <c r="SDL50" s="131"/>
      <c r="SDM50" s="131"/>
      <c r="SDN50" s="131"/>
      <c r="SDO50" s="131"/>
      <c r="SDP50" s="131"/>
      <c r="SDQ50" s="131"/>
      <c r="SDR50" s="131"/>
      <c r="SDS50" s="131"/>
      <c r="SDT50" s="131"/>
      <c r="SDU50" s="131"/>
      <c r="SDV50" s="131"/>
      <c r="SDW50" s="131"/>
      <c r="SDX50" s="131"/>
      <c r="SDY50" s="131"/>
      <c r="SDZ50" s="131"/>
      <c r="SEA50" s="131"/>
      <c r="SEB50" s="131"/>
      <c r="SEC50" s="131"/>
      <c r="SED50" s="131"/>
      <c r="SEE50" s="131"/>
      <c r="SEF50" s="131"/>
      <c r="SEG50" s="131"/>
      <c r="SEH50" s="131"/>
      <c r="SEI50" s="131"/>
      <c r="SEJ50" s="131"/>
      <c r="SEK50" s="131"/>
      <c r="SEL50" s="131"/>
      <c r="SEM50" s="131"/>
      <c r="SEN50" s="131"/>
      <c r="SEO50" s="131"/>
      <c r="SEP50" s="131"/>
      <c r="SEQ50" s="131"/>
      <c r="SER50" s="131"/>
      <c r="SES50" s="131"/>
      <c r="SET50" s="131"/>
      <c r="SEU50" s="131"/>
      <c r="SEV50" s="131"/>
      <c r="SEW50" s="131"/>
      <c r="SEX50" s="131"/>
      <c r="SEY50" s="131"/>
      <c r="SEZ50" s="131"/>
      <c r="SFA50" s="131"/>
      <c r="SFB50" s="131"/>
      <c r="SFC50" s="131"/>
      <c r="SFD50" s="131"/>
      <c r="SFE50" s="131"/>
      <c r="SFF50" s="131"/>
      <c r="SFG50" s="131"/>
      <c r="SFH50" s="131"/>
      <c r="SFI50" s="131"/>
      <c r="SFJ50" s="131"/>
      <c r="SFK50" s="131"/>
      <c r="SFL50" s="131"/>
      <c r="SFM50" s="131"/>
      <c r="SFN50" s="131"/>
      <c r="SFO50" s="131"/>
      <c r="SFP50" s="131"/>
      <c r="SFQ50" s="131"/>
      <c r="SFR50" s="131"/>
      <c r="SFS50" s="131"/>
      <c r="SFT50" s="131"/>
      <c r="SFU50" s="131"/>
      <c r="SFV50" s="131"/>
      <c r="SFW50" s="131"/>
      <c r="SFX50" s="131"/>
      <c r="SFY50" s="131"/>
      <c r="SFZ50" s="131"/>
      <c r="SGA50" s="131"/>
      <c r="SGB50" s="131"/>
      <c r="SGC50" s="131"/>
      <c r="SGD50" s="131"/>
      <c r="SGE50" s="131"/>
      <c r="SGF50" s="131"/>
      <c r="SGG50" s="131"/>
      <c r="SGH50" s="131"/>
      <c r="SGI50" s="131"/>
      <c r="SGJ50" s="131"/>
      <c r="SGK50" s="131"/>
      <c r="SGL50" s="131"/>
      <c r="SGM50" s="131"/>
      <c r="SGN50" s="131"/>
      <c r="SGO50" s="131"/>
      <c r="SGP50" s="131"/>
      <c r="SGQ50" s="131"/>
      <c r="SGR50" s="131"/>
      <c r="SGS50" s="131"/>
      <c r="SGT50" s="131"/>
      <c r="SGU50" s="131"/>
      <c r="SGV50" s="131"/>
      <c r="SGW50" s="131"/>
      <c r="SGX50" s="131"/>
      <c r="SGY50" s="131"/>
      <c r="SGZ50" s="131"/>
      <c r="SHA50" s="131"/>
      <c r="SHB50" s="131"/>
      <c r="SHC50" s="131"/>
      <c r="SHD50" s="131"/>
      <c r="SHE50" s="131"/>
      <c r="SHF50" s="131"/>
      <c r="SHG50" s="131"/>
      <c r="SHH50" s="131"/>
      <c r="SHI50" s="131"/>
      <c r="SHJ50" s="131"/>
      <c r="SHK50" s="131"/>
      <c r="SHL50" s="131"/>
      <c r="SHM50" s="131"/>
      <c r="SHN50" s="131"/>
      <c r="SHO50" s="131"/>
      <c r="SHP50" s="131"/>
      <c r="SHQ50" s="131"/>
      <c r="SHR50" s="131"/>
      <c r="SHS50" s="131"/>
      <c r="SHT50" s="131"/>
      <c r="SHU50" s="131"/>
      <c r="SHV50" s="131"/>
      <c r="SHW50" s="131"/>
      <c r="SHX50" s="131"/>
      <c r="SHY50" s="131"/>
      <c r="SHZ50" s="131"/>
      <c r="SIA50" s="131"/>
      <c r="SIB50" s="131"/>
      <c r="SIC50" s="131"/>
      <c r="SID50" s="131"/>
      <c r="SIE50" s="131"/>
      <c r="SIF50" s="131"/>
      <c r="SIG50" s="131"/>
      <c r="SIH50" s="131"/>
      <c r="SII50" s="131"/>
      <c r="SIJ50" s="131"/>
      <c r="SIK50" s="131"/>
      <c r="SIL50" s="131"/>
      <c r="SIM50" s="131"/>
      <c r="SIN50" s="131"/>
      <c r="SIO50" s="131"/>
      <c r="SIP50" s="131"/>
      <c r="SIQ50" s="131"/>
      <c r="SIR50" s="131"/>
      <c r="SIS50" s="131"/>
      <c r="SIT50" s="131"/>
      <c r="SIU50" s="131"/>
      <c r="SIV50" s="131"/>
      <c r="SIW50" s="131"/>
      <c r="SIX50" s="131"/>
      <c r="SIY50" s="131"/>
      <c r="SIZ50" s="131"/>
      <c r="SJA50" s="131"/>
      <c r="SJB50" s="131"/>
      <c r="SJC50" s="131"/>
      <c r="SJD50" s="131"/>
      <c r="SJE50" s="131"/>
      <c r="SJF50" s="131"/>
      <c r="SJG50" s="131"/>
      <c r="SJH50" s="131"/>
      <c r="SJI50" s="131"/>
      <c r="SJJ50" s="131"/>
      <c r="SJK50" s="131"/>
      <c r="SJL50" s="131"/>
      <c r="SJM50" s="131"/>
      <c r="SJN50" s="131"/>
      <c r="SJO50" s="131"/>
      <c r="SJP50" s="131"/>
      <c r="SJQ50" s="131"/>
      <c r="SJR50" s="131"/>
      <c r="SJS50" s="131"/>
      <c r="SJT50" s="131"/>
      <c r="SJU50" s="131"/>
      <c r="SJV50" s="131"/>
      <c r="SJW50" s="131"/>
      <c r="SJX50" s="131"/>
      <c r="SJY50" s="131"/>
      <c r="SJZ50" s="131"/>
      <c r="SKA50" s="131"/>
      <c r="SKB50" s="131"/>
      <c r="SKC50" s="131"/>
      <c r="SKD50" s="131"/>
      <c r="SKE50" s="131"/>
      <c r="SKF50" s="131"/>
      <c r="SKG50" s="131"/>
      <c r="SKH50" s="131"/>
      <c r="SKI50" s="131"/>
      <c r="SKJ50" s="131"/>
      <c r="SKK50" s="131"/>
      <c r="SKL50" s="131"/>
      <c r="SKM50" s="131"/>
      <c r="SKN50" s="131"/>
      <c r="SKO50" s="131"/>
      <c r="SKP50" s="131"/>
      <c r="SKQ50" s="131"/>
      <c r="SKR50" s="131"/>
      <c r="SKS50" s="131"/>
      <c r="SKT50" s="131"/>
      <c r="SKU50" s="131"/>
      <c r="SKV50" s="131"/>
      <c r="SKW50" s="131"/>
      <c r="SKX50" s="131"/>
      <c r="SKY50" s="131"/>
      <c r="SKZ50" s="131"/>
      <c r="SLA50" s="131"/>
      <c r="SLB50" s="131"/>
      <c r="SLC50" s="131"/>
      <c r="SLD50" s="131"/>
      <c r="SLE50" s="131"/>
      <c r="SLF50" s="131"/>
      <c r="SLG50" s="131"/>
      <c r="SLH50" s="131"/>
      <c r="SLI50" s="131"/>
      <c r="SLJ50" s="131"/>
      <c r="SLK50" s="131"/>
      <c r="SLL50" s="131"/>
      <c r="SLM50" s="131"/>
      <c r="SLN50" s="131"/>
      <c r="SLO50" s="131"/>
      <c r="SLP50" s="131"/>
      <c r="SLQ50" s="131"/>
      <c r="SLR50" s="131"/>
      <c r="SLS50" s="131"/>
      <c r="SLT50" s="131"/>
      <c r="SLU50" s="131"/>
      <c r="SLV50" s="131"/>
      <c r="SLW50" s="131"/>
      <c r="SLX50" s="131"/>
      <c r="SLY50" s="131"/>
      <c r="SLZ50" s="131"/>
      <c r="SMA50" s="131"/>
      <c r="SMB50" s="131"/>
      <c r="SMC50" s="131"/>
      <c r="SMD50" s="131"/>
      <c r="SME50" s="131"/>
      <c r="SMF50" s="131"/>
      <c r="SMG50" s="131"/>
      <c r="SMH50" s="131"/>
      <c r="SMI50" s="131"/>
      <c r="SMJ50" s="131"/>
      <c r="SMK50" s="131"/>
      <c r="SML50" s="131"/>
      <c r="SMM50" s="131"/>
      <c r="SMN50" s="131"/>
      <c r="SMO50" s="131"/>
      <c r="SMP50" s="131"/>
      <c r="SMQ50" s="131"/>
      <c r="SMR50" s="131"/>
      <c r="SMS50" s="131"/>
      <c r="SMT50" s="131"/>
      <c r="SMU50" s="131"/>
      <c r="SMV50" s="131"/>
      <c r="SMW50" s="131"/>
      <c r="SMX50" s="131"/>
      <c r="SMY50" s="131"/>
      <c r="SMZ50" s="131"/>
      <c r="SNA50" s="131"/>
      <c r="SNB50" s="131"/>
      <c r="SNC50" s="131"/>
      <c r="SND50" s="131"/>
      <c r="SNE50" s="131"/>
      <c r="SNF50" s="131"/>
      <c r="SNG50" s="131"/>
      <c r="SNH50" s="131"/>
      <c r="SNI50" s="131"/>
      <c r="SNJ50" s="131"/>
      <c r="SNK50" s="131"/>
      <c r="SNL50" s="131"/>
      <c r="SNM50" s="131"/>
      <c r="SNN50" s="131"/>
      <c r="SNO50" s="131"/>
      <c r="SNP50" s="131"/>
      <c r="SNQ50" s="131"/>
      <c r="SNR50" s="131"/>
      <c r="SNS50" s="131"/>
      <c r="SNT50" s="131"/>
      <c r="SNU50" s="131"/>
      <c r="SNV50" s="131"/>
      <c r="SNW50" s="131"/>
      <c r="SNX50" s="131"/>
      <c r="SNY50" s="131"/>
      <c r="SNZ50" s="131"/>
      <c r="SOA50" s="131"/>
      <c r="SOB50" s="131"/>
      <c r="SOC50" s="131"/>
      <c r="SOD50" s="131"/>
      <c r="SOE50" s="131"/>
      <c r="SOF50" s="131"/>
      <c r="SOG50" s="131"/>
      <c r="SOH50" s="131"/>
      <c r="SOI50" s="131"/>
      <c r="SOJ50" s="131"/>
      <c r="SOK50" s="131"/>
      <c r="SOL50" s="131"/>
      <c r="SOM50" s="131"/>
      <c r="SON50" s="131"/>
      <c r="SOO50" s="131"/>
      <c r="SOP50" s="131"/>
      <c r="SOQ50" s="131"/>
      <c r="SOR50" s="131"/>
      <c r="SOS50" s="131"/>
      <c r="SOT50" s="131"/>
      <c r="SOU50" s="131"/>
      <c r="SOV50" s="131"/>
      <c r="SOW50" s="131"/>
      <c r="SOX50" s="131"/>
      <c r="SOY50" s="131"/>
      <c r="SOZ50" s="131"/>
      <c r="SPA50" s="131"/>
      <c r="SPB50" s="131"/>
      <c r="SPC50" s="131"/>
      <c r="SPD50" s="131"/>
      <c r="SPE50" s="131"/>
      <c r="SPF50" s="131"/>
      <c r="SPG50" s="131"/>
      <c r="SPH50" s="131"/>
      <c r="SPI50" s="131"/>
      <c r="SPJ50" s="131"/>
      <c r="SPK50" s="131"/>
      <c r="SPL50" s="131"/>
      <c r="SPM50" s="131"/>
      <c r="SPN50" s="131"/>
      <c r="SPO50" s="131"/>
      <c r="SPP50" s="131"/>
      <c r="SPQ50" s="131"/>
      <c r="SPR50" s="131"/>
      <c r="SPS50" s="131"/>
      <c r="SPT50" s="131"/>
      <c r="SPU50" s="131"/>
      <c r="SPV50" s="131"/>
      <c r="SPW50" s="131"/>
      <c r="SPX50" s="131"/>
      <c r="SPY50" s="131"/>
      <c r="SPZ50" s="131"/>
      <c r="SQA50" s="131"/>
      <c r="SQB50" s="131"/>
      <c r="SQC50" s="131"/>
      <c r="SQD50" s="131"/>
      <c r="SQE50" s="131"/>
      <c r="SQF50" s="131"/>
      <c r="SQG50" s="131"/>
      <c r="SQH50" s="131"/>
      <c r="SQI50" s="131"/>
      <c r="SQJ50" s="131"/>
      <c r="SQK50" s="131"/>
      <c r="SQL50" s="131"/>
      <c r="SQM50" s="131"/>
      <c r="SQN50" s="131"/>
      <c r="SQO50" s="131"/>
      <c r="SQP50" s="131"/>
      <c r="SQQ50" s="131"/>
      <c r="SQR50" s="131"/>
      <c r="SQS50" s="131"/>
      <c r="SQT50" s="131"/>
      <c r="SQU50" s="131"/>
      <c r="SQV50" s="131"/>
      <c r="SQW50" s="131"/>
      <c r="SQX50" s="131"/>
      <c r="SQY50" s="131"/>
      <c r="SQZ50" s="131"/>
      <c r="SRA50" s="131"/>
      <c r="SRB50" s="131"/>
      <c r="SRC50" s="131"/>
      <c r="SRD50" s="131"/>
      <c r="SRE50" s="131"/>
      <c r="SRF50" s="131"/>
      <c r="SRG50" s="131"/>
      <c r="SRH50" s="131"/>
      <c r="SRI50" s="131"/>
      <c r="SRJ50" s="131"/>
      <c r="SRK50" s="131"/>
      <c r="SRL50" s="131"/>
      <c r="SRM50" s="131"/>
      <c r="SRN50" s="131"/>
      <c r="SRO50" s="131"/>
      <c r="SRP50" s="131"/>
      <c r="SRQ50" s="131"/>
      <c r="SRR50" s="131"/>
      <c r="SRS50" s="131"/>
      <c r="SRT50" s="131"/>
      <c r="SRU50" s="131"/>
      <c r="SRV50" s="131"/>
      <c r="SRW50" s="131"/>
      <c r="SRX50" s="131"/>
      <c r="SRY50" s="131"/>
      <c r="SRZ50" s="131"/>
      <c r="SSA50" s="131"/>
      <c r="SSB50" s="131"/>
      <c r="SSC50" s="131"/>
      <c r="SSD50" s="131"/>
      <c r="SSE50" s="131"/>
      <c r="SSF50" s="131"/>
      <c r="SSG50" s="131"/>
      <c r="SSH50" s="131"/>
      <c r="SSI50" s="131"/>
      <c r="SSJ50" s="131"/>
      <c r="SSK50" s="131"/>
      <c r="SSL50" s="131"/>
      <c r="SSM50" s="131"/>
      <c r="SSN50" s="131"/>
      <c r="SSO50" s="131"/>
      <c r="SSP50" s="131"/>
      <c r="SSQ50" s="131"/>
      <c r="SSR50" s="131"/>
      <c r="SSS50" s="131"/>
      <c r="SST50" s="131"/>
      <c r="SSU50" s="131"/>
      <c r="SSV50" s="131"/>
      <c r="SSW50" s="131"/>
      <c r="SSX50" s="131"/>
      <c r="SSY50" s="131"/>
      <c r="SSZ50" s="131"/>
      <c r="STA50" s="131"/>
      <c r="STB50" s="131"/>
      <c r="STC50" s="131"/>
      <c r="STD50" s="131"/>
      <c r="STE50" s="131"/>
      <c r="STF50" s="131"/>
      <c r="STG50" s="131"/>
      <c r="STH50" s="131"/>
      <c r="STI50" s="131"/>
      <c r="STJ50" s="131"/>
      <c r="STK50" s="131"/>
      <c r="STL50" s="131"/>
      <c r="STM50" s="131"/>
      <c r="STN50" s="131"/>
      <c r="STO50" s="131"/>
      <c r="STP50" s="131"/>
      <c r="STQ50" s="131"/>
      <c r="STR50" s="131"/>
      <c r="STS50" s="131"/>
      <c r="STT50" s="131"/>
      <c r="STU50" s="131"/>
      <c r="STV50" s="131"/>
      <c r="STW50" s="131"/>
      <c r="STX50" s="131"/>
      <c r="STY50" s="131"/>
      <c r="STZ50" s="131"/>
      <c r="SUA50" s="131"/>
      <c r="SUB50" s="131"/>
      <c r="SUC50" s="131"/>
      <c r="SUD50" s="131"/>
      <c r="SUE50" s="131"/>
      <c r="SUF50" s="131"/>
      <c r="SUG50" s="131"/>
      <c r="SUH50" s="131"/>
      <c r="SUI50" s="131"/>
      <c r="SUJ50" s="131"/>
      <c r="SUK50" s="131"/>
      <c r="SUL50" s="131"/>
      <c r="SUM50" s="131"/>
      <c r="SUN50" s="131"/>
      <c r="SUO50" s="131"/>
      <c r="SUP50" s="131"/>
      <c r="SUQ50" s="131"/>
      <c r="SUR50" s="131"/>
      <c r="SUS50" s="131"/>
      <c r="SUT50" s="131"/>
      <c r="SUU50" s="131"/>
      <c r="SUV50" s="131"/>
      <c r="SUW50" s="131"/>
      <c r="SUX50" s="131"/>
      <c r="SUY50" s="131"/>
      <c r="SUZ50" s="131"/>
      <c r="SVA50" s="131"/>
      <c r="SVB50" s="131"/>
      <c r="SVC50" s="131"/>
      <c r="SVD50" s="131"/>
      <c r="SVE50" s="131"/>
      <c r="SVF50" s="131"/>
      <c r="SVG50" s="131"/>
      <c r="SVH50" s="131"/>
      <c r="SVI50" s="131"/>
      <c r="SVJ50" s="131"/>
      <c r="SVK50" s="131"/>
      <c r="SVL50" s="131"/>
      <c r="SVM50" s="131"/>
      <c r="SVN50" s="131"/>
      <c r="SVO50" s="131"/>
      <c r="SVP50" s="131"/>
      <c r="SVQ50" s="131"/>
      <c r="SVR50" s="131"/>
      <c r="SVS50" s="131"/>
      <c r="SVT50" s="131"/>
      <c r="SVU50" s="131"/>
      <c r="SVV50" s="131"/>
      <c r="SVW50" s="131"/>
      <c r="SVX50" s="131"/>
      <c r="SVY50" s="131"/>
      <c r="SVZ50" s="131"/>
      <c r="SWA50" s="131"/>
      <c r="SWB50" s="131"/>
      <c r="SWC50" s="131"/>
      <c r="SWD50" s="131"/>
      <c r="SWE50" s="131"/>
      <c r="SWF50" s="131"/>
      <c r="SWG50" s="131"/>
      <c r="SWH50" s="131"/>
      <c r="SWI50" s="131"/>
      <c r="SWJ50" s="131"/>
      <c r="SWK50" s="131"/>
      <c r="SWL50" s="131"/>
      <c r="SWM50" s="131"/>
      <c r="SWN50" s="131"/>
      <c r="SWO50" s="131"/>
      <c r="SWP50" s="131"/>
      <c r="SWQ50" s="131"/>
      <c r="SWR50" s="131"/>
      <c r="SWS50" s="131"/>
      <c r="SWT50" s="131"/>
      <c r="SWU50" s="131"/>
      <c r="SWV50" s="131"/>
      <c r="SWW50" s="131"/>
      <c r="SWX50" s="131"/>
      <c r="SWY50" s="131"/>
      <c r="SWZ50" s="131"/>
      <c r="SXA50" s="131"/>
      <c r="SXB50" s="131"/>
      <c r="SXC50" s="131"/>
      <c r="SXD50" s="131"/>
      <c r="SXE50" s="131"/>
      <c r="SXF50" s="131"/>
      <c r="SXG50" s="131"/>
      <c r="SXH50" s="131"/>
      <c r="SXI50" s="131"/>
      <c r="SXJ50" s="131"/>
      <c r="SXK50" s="131"/>
      <c r="SXL50" s="131"/>
      <c r="SXM50" s="131"/>
      <c r="SXN50" s="131"/>
      <c r="SXO50" s="131"/>
      <c r="SXP50" s="131"/>
      <c r="SXQ50" s="131"/>
      <c r="SXR50" s="131"/>
      <c r="SXS50" s="131"/>
      <c r="SXT50" s="131"/>
      <c r="SXU50" s="131"/>
      <c r="SXV50" s="131"/>
      <c r="SXW50" s="131"/>
      <c r="SXX50" s="131"/>
      <c r="SXY50" s="131"/>
      <c r="SXZ50" s="131"/>
      <c r="SYA50" s="131"/>
      <c r="SYB50" s="131"/>
      <c r="SYC50" s="131"/>
      <c r="SYD50" s="131"/>
      <c r="SYE50" s="131"/>
      <c r="SYF50" s="131"/>
      <c r="SYG50" s="131"/>
      <c r="SYH50" s="131"/>
      <c r="SYI50" s="131"/>
      <c r="SYJ50" s="131"/>
      <c r="SYK50" s="131"/>
      <c r="SYL50" s="131"/>
      <c r="SYM50" s="131"/>
      <c r="SYN50" s="131"/>
      <c r="SYO50" s="131"/>
      <c r="SYP50" s="131"/>
      <c r="SYQ50" s="131"/>
      <c r="SYR50" s="131"/>
      <c r="SYS50" s="131"/>
      <c r="SYT50" s="131"/>
      <c r="SYU50" s="131"/>
      <c r="SYV50" s="131"/>
      <c r="SYW50" s="131"/>
      <c r="SYX50" s="131"/>
      <c r="SYY50" s="131"/>
      <c r="SYZ50" s="131"/>
      <c r="SZA50" s="131"/>
      <c r="SZB50" s="131"/>
      <c r="SZC50" s="131"/>
      <c r="SZD50" s="131"/>
      <c r="SZE50" s="131"/>
      <c r="SZF50" s="131"/>
      <c r="SZG50" s="131"/>
      <c r="SZH50" s="131"/>
      <c r="SZI50" s="131"/>
      <c r="SZJ50" s="131"/>
      <c r="SZK50" s="131"/>
      <c r="SZL50" s="131"/>
      <c r="SZM50" s="131"/>
      <c r="SZN50" s="131"/>
      <c r="SZO50" s="131"/>
      <c r="SZP50" s="131"/>
      <c r="SZQ50" s="131"/>
      <c r="SZR50" s="131"/>
      <c r="SZS50" s="131"/>
      <c r="SZT50" s="131"/>
      <c r="SZU50" s="131"/>
      <c r="SZV50" s="131"/>
      <c r="SZW50" s="131"/>
      <c r="SZX50" s="131"/>
      <c r="SZY50" s="131"/>
      <c r="SZZ50" s="131"/>
      <c r="TAA50" s="131"/>
      <c r="TAB50" s="131"/>
      <c r="TAC50" s="131"/>
      <c r="TAD50" s="131"/>
      <c r="TAE50" s="131"/>
      <c r="TAF50" s="131"/>
      <c r="TAG50" s="131"/>
      <c r="TAH50" s="131"/>
      <c r="TAI50" s="131"/>
      <c r="TAJ50" s="131"/>
      <c r="TAK50" s="131"/>
      <c r="TAL50" s="131"/>
      <c r="TAM50" s="131"/>
      <c r="TAN50" s="131"/>
      <c r="TAO50" s="131"/>
      <c r="TAP50" s="131"/>
      <c r="TAQ50" s="131"/>
      <c r="TAR50" s="131"/>
      <c r="TAS50" s="131"/>
      <c r="TAT50" s="131"/>
      <c r="TAU50" s="131"/>
      <c r="TAV50" s="131"/>
      <c r="TAW50" s="131"/>
      <c r="TAX50" s="131"/>
      <c r="TAY50" s="131"/>
      <c r="TAZ50" s="131"/>
      <c r="TBA50" s="131"/>
      <c r="TBB50" s="131"/>
      <c r="TBC50" s="131"/>
      <c r="TBD50" s="131"/>
      <c r="TBE50" s="131"/>
      <c r="TBF50" s="131"/>
      <c r="TBG50" s="131"/>
      <c r="TBH50" s="131"/>
      <c r="TBI50" s="131"/>
      <c r="TBJ50" s="131"/>
      <c r="TBK50" s="131"/>
      <c r="TBL50" s="131"/>
      <c r="TBM50" s="131"/>
      <c r="TBN50" s="131"/>
      <c r="TBO50" s="131"/>
      <c r="TBP50" s="131"/>
      <c r="TBQ50" s="131"/>
      <c r="TBR50" s="131"/>
      <c r="TBS50" s="131"/>
      <c r="TBT50" s="131"/>
      <c r="TBU50" s="131"/>
      <c r="TBV50" s="131"/>
      <c r="TBW50" s="131"/>
      <c r="TBX50" s="131"/>
      <c r="TBY50" s="131"/>
      <c r="TBZ50" s="131"/>
      <c r="TCA50" s="131"/>
      <c r="TCB50" s="131"/>
      <c r="TCC50" s="131"/>
      <c r="TCD50" s="131"/>
      <c r="TCE50" s="131"/>
      <c r="TCF50" s="131"/>
      <c r="TCG50" s="131"/>
      <c r="TCH50" s="131"/>
      <c r="TCI50" s="131"/>
      <c r="TCJ50" s="131"/>
      <c r="TCK50" s="131"/>
      <c r="TCL50" s="131"/>
      <c r="TCM50" s="131"/>
      <c r="TCN50" s="131"/>
      <c r="TCO50" s="131"/>
      <c r="TCP50" s="131"/>
      <c r="TCQ50" s="131"/>
      <c r="TCR50" s="131"/>
      <c r="TCS50" s="131"/>
      <c r="TCT50" s="131"/>
      <c r="TCU50" s="131"/>
      <c r="TCV50" s="131"/>
      <c r="TCW50" s="131"/>
      <c r="TCX50" s="131"/>
      <c r="TCY50" s="131"/>
      <c r="TCZ50" s="131"/>
      <c r="TDA50" s="131"/>
      <c r="TDB50" s="131"/>
      <c r="TDC50" s="131"/>
      <c r="TDD50" s="131"/>
      <c r="TDE50" s="131"/>
      <c r="TDF50" s="131"/>
      <c r="TDG50" s="131"/>
      <c r="TDH50" s="131"/>
      <c r="TDI50" s="131"/>
      <c r="TDJ50" s="131"/>
      <c r="TDK50" s="131"/>
      <c r="TDL50" s="131"/>
      <c r="TDM50" s="131"/>
      <c r="TDN50" s="131"/>
      <c r="TDO50" s="131"/>
      <c r="TDP50" s="131"/>
      <c r="TDQ50" s="131"/>
      <c r="TDR50" s="131"/>
      <c r="TDS50" s="131"/>
      <c r="TDT50" s="131"/>
      <c r="TDU50" s="131"/>
      <c r="TDV50" s="131"/>
      <c r="TDW50" s="131"/>
      <c r="TDX50" s="131"/>
      <c r="TDY50" s="131"/>
      <c r="TDZ50" s="131"/>
      <c r="TEA50" s="131"/>
      <c r="TEB50" s="131"/>
      <c r="TEC50" s="131"/>
      <c r="TED50" s="131"/>
      <c r="TEE50" s="131"/>
      <c r="TEF50" s="131"/>
      <c r="TEG50" s="131"/>
      <c r="TEH50" s="131"/>
      <c r="TEI50" s="131"/>
      <c r="TEJ50" s="131"/>
      <c r="TEK50" s="131"/>
      <c r="TEL50" s="131"/>
      <c r="TEM50" s="131"/>
      <c r="TEN50" s="131"/>
      <c r="TEO50" s="131"/>
      <c r="TEP50" s="131"/>
      <c r="TEQ50" s="131"/>
      <c r="TER50" s="131"/>
      <c r="TES50" s="131"/>
      <c r="TET50" s="131"/>
      <c r="TEU50" s="131"/>
      <c r="TEV50" s="131"/>
      <c r="TEW50" s="131"/>
      <c r="TEX50" s="131"/>
      <c r="TEY50" s="131"/>
      <c r="TEZ50" s="131"/>
      <c r="TFA50" s="131"/>
      <c r="TFB50" s="131"/>
      <c r="TFC50" s="131"/>
      <c r="TFD50" s="131"/>
      <c r="TFE50" s="131"/>
      <c r="TFF50" s="131"/>
      <c r="TFG50" s="131"/>
      <c r="TFH50" s="131"/>
      <c r="TFI50" s="131"/>
      <c r="TFJ50" s="131"/>
      <c r="TFK50" s="131"/>
      <c r="TFL50" s="131"/>
      <c r="TFM50" s="131"/>
      <c r="TFN50" s="131"/>
      <c r="TFO50" s="131"/>
      <c r="TFP50" s="131"/>
      <c r="TFQ50" s="131"/>
      <c r="TFR50" s="131"/>
      <c r="TFS50" s="131"/>
      <c r="TFT50" s="131"/>
      <c r="TFU50" s="131"/>
      <c r="TFV50" s="131"/>
      <c r="TFW50" s="131"/>
      <c r="TFX50" s="131"/>
      <c r="TFY50" s="131"/>
      <c r="TFZ50" s="131"/>
      <c r="TGA50" s="131"/>
      <c r="TGB50" s="131"/>
      <c r="TGC50" s="131"/>
      <c r="TGD50" s="131"/>
      <c r="TGE50" s="131"/>
      <c r="TGF50" s="131"/>
      <c r="TGG50" s="131"/>
      <c r="TGH50" s="131"/>
      <c r="TGI50" s="131"/>
      <c r="TGJ50" s="131"/>
      <c r="TGK50" s="131"/>
      <c r="TGL50" s="131"/>
      <c r="TGM50" s="131"/>
      <c r="TGN50" s="131"/>
      <c r="TGO50" s="131"/>
      <c r="TGP50" s="131"/>
      <c r="TGQ50" s="131"/>
      <c r="TGR50" s="131"/>
      <c r="TGS50" s="131"/>
      <c r="TGT50" s="131"/>
      <c r="TGU50" s="131"/>
      <c r="TGV50" s="131"/>
      <c r="TGW50" s="131"/>
      <c r="TGX50" s="131"/>
      <c r="TGY50" s="131"/>
      <c r="TGZ50" s="131"/>
      <c r="THA50" s="131"/>
      <c r="THB50" s="131"/>
      <c r="THC50" s="131"/>
      <c r="THD50" s="131"/>
      <c r="THE50" s="131"/>
      <c r="THF50" s="131"/>
      <c r="THG50" s="131"/>
      <c r="THH50" s="131"/>
      <c r="THI50" s="131"/>
      <c r="THJ50" s="131"/>
      <c r="THK50" s="131"/>
      <c r="THL50" s="131"/>
      <c r="THM50" s="131"/>
      <c r="THN50" s="131"/>
      <c r="THO50" s="131"/>
      <c r="THP50" s="131"/>
      <c r="THQ50" s="131"/>
      <c r="THR50" s="131"/>
      <c r="THS50" s="131"/>
      <c r="THT50" s="131"/>
      <c r="THU50" s="131"/>
      <c r="THV50" s="131"/>
      <c r="THW50" s="131"/>
      <c r="THX50" s="131"/>
      <c r="THY50" s="131"/>
      <c r="THZ50" s="131"/>
      <c r="TIA50" s="131"/>
      <c r="TIB50" s="131"/>
      <c r="TIC50" s="131"/>
      <c r="TID50" s="131"/>
      <c r="TIE50" s="131"/>
      <c r="TIF50" s="131"/>
      <c r="TIG50" s="131"/>
      <c r="TIH50" s="131"/>
      <c r="TII50" s="131"/>
      <c r="TIJ50" s="131"/>
      <c r="TIK50" s="131"/>
      <c r="TIL50" s="131"/>
      <c r="TIM50" s="131"/>
      <c r="TIN50" s="131"/>
      <c r="TIO50" s="131"/>
      <c r="TIP50" s="131"/>
      <c r="TIQ50" s="131"/>
      <c r="TIR50" s="131"/>
      <c r="TIS50" s="131"/>
      <c r="TIT50" s="131"/>
      <c r="TIU50" s="131"/>
      <c r="TIV50" s="131"/>
      <c r="TIW50" s="131"/>
      <c r="TIX50" s="131"/>
      <c r="TIY50" s="131"/>
      <c r="TIZ50" s="131"/>
      <c r="TJA50" s="131"/>
      <c r="TJB50" s="131"/>
      <c r="TJC50" s="131"/>
      <c r="TJD50" s="131"/>
      <c r="TJE50" s="131"/>
      <c r="TJF50" s="131"/>
      <c r="TJG50" s="131"/>
      <c r="TJH50" s="131"/>
      <c r="TJI50" s="131"/>
      <c r="TJJ50" s="131"/>
      <c r="TJK50" s="131"/>
      <c r="TJL50" s="131"/>
      <c r="TJM50" s="131"/>
      <c r="TJN50" s="131"/>
      <c r="TJO50" s="131"/>
      <c r="TJP50" s="131"/>
      <c r="TJQ50" s="131"/>
      <c r="TJR50" s="131"/>
      <c r="TJS50" s="131"/>
      <c r="TJT50" s="131"/>
      <c r="TJU50" s="131"/>
      <c r="TJV50" s="131"/>
      <c r="TJW50" s="131"/>
      <c r="TJX50" s="131"/>
      <c r="TJY50" s="131"/>
      <c r="TJZ50" s="131"/>
      <c r="TKA50" s="131"/>
      <c r="TKB50" s="131"/>
      <c r="TKC50" s="131"/>
      <c r="TKD50" s="131"/>
      <c r="TKE50" s="131"/>
      <c r="TKF50" s="131"/>
      <c r="TKG50" s="131"/>
      <c r="TKH50" s="131"/>
      <c r="TKI50" s="131"/>
      <c r="TKJ50" s="131"/>
      <c r="TKK50" s="131"/>
      <c r="TKL50" s="131"/>
      <c r="TKM50" s="131"/>
      <c r="TKN50" s="131"/>
      <c r="TKO50" s="131"/>
      <c r="TKP50" s="131"/>
      <c r="TKQ50" s="131"/>
      <c r="TKR50" s="131"/>
      <c r="TKS50" s="131"/>
      <c r="TKT50" s="131"/>
      <c r="TKU50" s="131"/>
      <c r="TKV50" s="131"/>
      <c r="TKW50" s="131"/>
      <c r="TKX50" s="131"/>
      <c r="TKY50" s="131"/>
      <c r="TKZ50" s="131"/>
      <c r="TLA50" s="131"/>
      <c r="TLB50" s="131"/>
      <c r="TLC50" s="131"/>
      <c r="TLD50" s="131"/>
      <c r="TLE50" s="131"/>
      <c r="TLF50" s="131"/>
      <c r="TLG50" s="131"/>
      <c r="TLH50" s="131"/>
      <c r="TLI50" s="131"/>
      <c r="TLJ50" s="131"/>
      <c r="TLK50" s="131"/>
      <c r="TLL50" s="131"/>
      <c r="TLM50" s="131"/>
      <c r="TLN50" s="131"/>
      <c r="TLO50" s="131"/>
      <c r="TLP50" s="131"/>
      <c r="TLQ50" s="131"/>
      <c r="TLR50" s="131"/>
      <c r="TLS50" s="131"/>
      <c r="TLT50" s="131"/>
      <c r="TLU50" s="131"/>
      <c r="TLV50" s="131"/>
      <c r="TLW50" s="131"/>
      <c r="TLX50" s="131"/>
      <c r="TLY50" s="131"/>
      <c r="TLZ50" s="131"/>
      <c r="TMA50" s="131"/>
      <c r="TMB50" s="131"/>
      <c r="TMC50" s="131"/>
      <c r="TMD50" s="131"/>
      <c r="TME50" s="131"/>
      <c r="TMF50" s="131"/>
      <c r="TMG50" s="131"/>
      <c r="TMH50" s="131"/>
      <c r="TMI50" s="131"/>
      <c r="TMJ50" s="131"/>
      <c r="TMK50" s="131"/>
      <c r="TML50" s="131"/>
      <c r="TMM50" s="131"/>
      <c r="TMN50" s="131"/>
      <c r="TMO50" s="131"/>
      <c r="TMP50" s="131"/>
      <c r="TMQ50" s="131"/>
      <c r="TMR50" s="131"/>
      <c r="TMS50" s="131"/>
      <c r="TMT50" s="131"/>
      <c r="TMU50" s="131"/>
      <c r="TMV50" s="131"/>
      <c r="TMW50" s="131"/>
      <c r="TMX50" s="131"/>
      <c r="TMY50" s="131"/>
      <c r="TMZ50" s="131"/>
      <c r="TNA50" s="131"/>
      <c r="TNB50" s="131"/>
      <c r="TNC50" s="131"/>
      <c r="TND50" s="131"/>
      <c r="TNE50" s="131"/>
      <c r="TNF50" s="131"/>
      <c r="TNG50" s="131"/>
      <c r="TNH50" s="131"/>
      <c r="TNI50" s="131"/>
      <c r="TNJ50" s="131"/>
      <c r="TNK50" s="131"/>
      <c r="TNL50" s="131"/>
      <c r="TNM50" s="131"/>
      <c r="TNN50" s="131"/>
      <c r="TNO50" s="131"/>
      <c r="TNP50" s="131"/>
      <c r="TNQ50" s="131"/>
      <c r="TNR50" s="131"/>
      <c r="TNS50" s="131"/>
      <c r="TNT50" s="131"/>
      <c r="TNU50" s="131"/>
      <c r="TNV50" s="131"/>
      <c r="TNW50" s="131"/>
      <c r="TNX50" s="131"/>
      <c r="TNY50" s="131"/>
      <c r="TNZ50" s="131"/>
      <c r="TOA50" s="131"/>
      <c r="TOB50" s="131"/>
      <c r="TOC50" s="131"/>
      <c r="TOD50" s="131"/>
      <c r="TOE50" s="131"/>
      <c r="TOF50" s="131"/>
      <c r="TOG50" s="131"/>
      <c r="TOH50" s="131"/>
      <c r="TOI50" s="131"/>
      <c r="TOJ50" s="131"/>
      <c r="TOK50" s="131"/>
      <c r="TOL50" s="131"/>
      <c r="TOM50" s="131"/>
      <c r="TON50" s="131"/>
      <c r="TOO50" s="131"/>
      <c r="TOP50" s="131"/>
      <c r="TOQ50" s="131"/>
      <c r="TOR50" s="131"/>
      <c r="TOS50" s="131"/>
      <c r="TOT50" s="131"/>
      <c r="TOU50" s="131"/>
      <c r="TOV50" s="131"/>
      <c r="TOW50" s="131"/>
      <c r="TOX50" s="131"/>
      <c r="TOY50" s="131"/>
      <c r="TOZ50" s="131"/>
      <c r="TPA50" s="131"/>
      <c r="TPB50" s="131"/>
      <c r="TPC50" s="131"/>
      <c r="TPD50" s="131"/>
      <c r="TPE50" s="131"/>
      <c r="TPF50" s="131"/>
      <c r="TPG50" s="131"/>
      <c r="TPH50" s="131"/>
      <c r="TPI50" s="131"/>
      <c r="TPJ50" s="131"/>
      <c r="TPK50" s="131"/>
      <c r="TPL50" s="131"/>
      <c r="TPM50" s="131"/>
      <c r="TPN50" s="131"/>
      <c r="TPO50" s="131"/>
      <c r="TPP50" s="131"/>
      <c r="TPQ50" s="131"/>
      <c r="TPR50" s="131"/>
      <c r="TPS50" s="131"/>
      <c r="TPT50" s="131"/>
      <c r="TPU50" s="131"/>
      <c r="TPV50" s="131"/>
      <c r="TPW50" s="131"/>
      <c r="TPX50" s="131"/>
      <c r="TPY50" s="131"/>
      <c r="TPZ50" s="131"/>
      <c r="TQA50" s="131"/>
      <c r="TQB50" s="131"/>
      <c r="TQC50" s="131"/>
      <c r="TQD50" s="131"/>
      <c r="TQE50" s="131"/>
      <c r="TQF50" s="131"/>
      <c r="TQG50" s="131"/>
      <c r="TQH50" s="131"/>
      <c r="TQI50" s="131"/>
      <c r="TQJ50" s="131"/>
      <c r="TQK50" s="131"/>
      <c r="TQL50" s="131"/>
      <c r="TQM50" s="131"/>
      <c r="TQN50" s="131"/>
      <c r="TQO50" s="131"/>
      <c r="TQP50" s="131"/>
      <c r="TQQ50" s="131"/>
      <c r="TQR50" s="131"/>
      <c r="TQS50" s="131"/>
      <c r="TQT50" s="131"/>
      <c r="TQU50" s="131"/>
      <c r="TQV50" s="131"/>
      <c r="TQW50" s="131"/>
      <c r="TQX50" s="131"/>
      <c r="TQY50" s="131"/>
      <c r="TQZ50" s="131"/>
      <c r="TRA50" s="131"/>
      <c r="TRB50" s="131"/>
      <c r="TRC50" s="131"/>
      <c r="TRD50" s="131"/>
      <c r="TRE50" s="131"/>
      <c r="TRF50" s="131"/>
      <c r="TRG50" s="131"/>
      <c r="TRH50" s="131"/>
      <c r="TRI50" s="131"/>
      <c r="TRJ50" s="131"/>
      <c r="TRK50" s="131"/>
      <c r="TRL50" s="131"/>
      <c r="TRM50" s="131"/>
      <c r="TRN50" s="131"/>
      <c r="TRO50" s="131"/>
      <c r="TRP50" s="131"/>
      <c r="TRQ50" s="131"/>
      <c r="TRR50" s="131"/>
      <c r="TRS50" s="131"/>
      <c r="TRT50" s="131"/>
      <c r="TRU50" s="131"/>
      <c r="TRV50" s="131"/>
      <c r="TRW50" s="131"/>
      <c r="TRX50" s="131"/>
      <c r="TRY50" s="131"/>
      <c r="TRZ50" s="131"/>
      <c r="TSA50" s="131"/>
      <c r="TSB50" s="131"/>
      <c r="TSC50" s="131"/>
      <c r="TSD50" s="131"/>
      <c r="TSE50" s="131"/>
      <c r="TSF50" s="131"/>
      <c r="TSG50" s="131"/>
      <c r="TSH50" s="131"/>
      <c r="TSI50" s="131"/>
      <c r="TSJ50" s="131"/>
      <c r="TSK50" s="131"/>
      <c r="TSL50" s="131"/>
      <c r="TSM50" s="131"/>
      <c r="TSN50" s="131"/>
      <c r="TSO50" s="131"/>
      <c r="TSP50" s="131"/>
      <c r="TSQ50" s="131"/>
      <c r="TSR50" s="131"/>
      <c r="TSS50" s="131"/>
      <c r="TST50" s="131"/>
      <c r="TSU50" s="131"/>
      <c r="TSV50" s="131"/>
      <c r="TSW50" s="131"/>
      <c r="TSX50" s="131"/>
      <c r="TSY50" s="131"/>
      <c r="TSZ50" s="131"/>
      <c r="TTA50" s="131"/>
      <c r="TTB50" s="131"/>
      <c r="TTC50" s="131"/>
      <c r="TTD50" s="131"/>
      <c r="TTE50" s="131"/>
      <c r="TTF50" s="131"/>
      <c r="TTG50" s="131"/>
      <c r="TTH50" s="131"/>
      <c r="TTI50" s="131"/>
      <c r="TTJ50" s="131"/>
      <c r="TTK50" s="131"/>
      <c r="TTL50" s="131"/>
      <c r="TTM50" s="131"/>
      <c r="TTN50" s="131"/>
      <c r="TTO50" s="131"/>
      <c r="TTP50" s="131"/>
      <c r="TTQ50" s="131"/>
      <c r="TTR50" s="131"/>
      <c r="TTS50" s="131"/>
      <c r="TTT50" s="131"/>
      <c r="TTU50" s="131"/>
      <c r="TTV50" s="131"/>
      <c r="TTW50" s="131"/>
      <c r="TTX50" s="131"/>
      <c r="TTY50" s="131"/>
      <c r="TTZ50" s="131"/>
      <c r="TUA50" s="131"/>
      <c r="TUB50" s="131"/>
      <c r="TUC50" s="131"/>
      <c r="TUD50" s="131"/>
      <c r="TUE50" s="131"/>
      <c r="TUF50" s="131"/>
      <c r="TUG50" s="131"/>
      <c r="TUH50" s="131"/>
      <c r="TUI50" s="131"/>
      <c r="TUJ50" s="131"/>
      <c r="TUK50" s="131"/>
      <c r="TUL50" s="131"/>
      <c r="TUM50" s="131"/>
      <c r="TUN50" s="131"/>
      <c r="TUO50" s="131"/>
      <c r="TUP50" s="131"/>
      <c r="TUQ50" s="131"/>
      <c r="TUR50" s="131"/>
      <c r="TUS50" s="131"/>
      <c r="TUT50" s="131"/>
      <c r="TUU50" s="131"/>
      <c r="TUV50" s="131"/>
      <c r="TUW50" s="131"/>
      <c r="TUX50" s="131"/>
      <c r="TUY50" s="131"/>
      <c r="TUZ50" s="131"/>
      <c r="TVA50" s="131"/>
      <c r="TVB50" s="131"/>
      <c r="TVC50" s="131"/>
      <c r="TVD50" s="131"/>
      <c r="TVE50" s="131"/>
      <c r="TVF50" s="131"/>
      <c r="TVG50" s="131"/>
      <c r="TVH50" s="131"/>
      <c r="TVI50" s="131"/>
      <c r="TVJ50" s="131"/>
      <c r="TVK50" s="131"/>
      <c r="TVL50" s="131"/>
      <c r="TVM50" s="131"/>
      <c r="TVN50" s="131"/>
      <c r="TVO50" s="131"/>
      <c r="TVP50" s="131"/>
      <c r="TVQ50" s="131"/>
      <c r="TVR50" s="131"/>
      <c r="TVS50" s="131"/>
      <c r="TVT50" s="131"/>
      <c r="TVU50" s="131"/>
      <c r="TVV50" s="131"/>
      <c r="TVW50" s="131"/>
      <c r="TVX50" s="131"/>
      <c r="TVY50" s="131"/>
      <c r="TVZ50" s="131"/>
      <c r="TWA50" s="131"/>
      <c r="TWB50" s="131"/>
      <c r="TWC50" s="131"/>
      <c r="TWD50" s="131"/>
      <c r="TWE50" s="131"/>
      <c r="TWF50" s="131"/>
      <c r="TWG50" s="131"/>
      <c r="TWH50" s="131"/>
      <c r="TWI50" s="131"/>
      <c r="TWJ50" s="131"/>
      <c r="TWK50" s="131"/>
      <c r="TWL50" s="131"/>
      <c r="TWM50" s="131"/>
      <c r="TWN50" s="131"/>
      <c r="TWO50" s="131"/>
      <c r="TWP50" s="131"/>
      <c r="TWQ50" s="131"/>
      <c r="TWR50" s="131"/>
      <c r="TWS50" s="131"/>
      <c r="TWT50" s="131"/>
      <c r="TWU50" s="131"/>
      <c r="TWV50" s="131"/>
      <c r="TWW50" s="131"/>
      <c r="TWX50" s="131"/>
      <c r="TWY50" s="131"/>
      <c r="TWZ50" s="131"/>
      <c r="TXA50" s="131"/>
      <c r="TXB50" s="131"/>
      <c r="TXC50" s="131"/>
      <c r="TXD50" s="131"/>
      <c r="TXE50" s="131"/>
      <c r="TXF50" s="131"/>
      <c r="TXG50" s="131"/>
      <c r="TXH50" s="131"/>
      <c r="TXI50" s="131"/>
      <c r="TXJ50" s="131"/>
      <c r="TXK50" s="131"/>
      <c r="TXL50" s="131"/>
      <c r="TXM50" s="131"/>
      <c r="TXN50" s="131"/>
      <c r="TXO50" s="131"/>
      <c r="TXP50" s="131"/>
      <c r="TXQ50" s="131"/>
      <c r="TXR50" s="131"/>
      <c r="TXS50" s="131"/>
      <c r="TXT50" s="131"/>
      <c r="TXU50" s="131"/>
      <c r="TXV50" s="131"/>
      <c r="TXW50" s="131"/>
      <c r="TXX50" s="131"/>
      <c r="TXY50" s="131"/>
      <c r="TXZ50" s="131"/>
      <c r="TYA50" s="131"/>
      <c r="TYB50" s="131"/>
      <c r="TYC50" s="131"/>
      <c r="TYD50" s="131"/>
      <c r="TYE50" s="131"/>
      <c r="TYF50" s="131"/>
      <c r="TYG50" s="131"/>
      <c r="TYH50" s="131"/>
      <c r="TYI50" s="131"/>
      <c r="TYJ50" s="131"/>
      <c r="TYK50" s="131"/>
      <c r="TYL50" s="131"/>
      <c r="TYM50" s="131"/>
      <c r="TYN50" s="131"/>
      <c r="TYO50" s="131"/>
      <c r="TYP50" s="131"/>
      <c r="TYQ50" s="131"/>
      <c r="TYR50" s="131"/>
      <c r="TYS50" s="131"/>
      <c r="TYT50" s="131"/>
      <c r="TYU50" s="131"/>
      <c r="TYV50" s="131"/>
      <c r="TYW50" s="131"/>
      <c r="TYX50" s="131"/>
      <c r="TYY50" s="131"/>
      <c r="TYZ50" s="131"/>
      <c r="TZA50" s="131"/>
      <c r="TZB50" s="131"/>
      <c r="TZC50" s="131"/>
      <c r="TZD50" s="131"/>
      <c r="TZE50" s="131"/>
      <c r="TZF50" s="131"/>
      <c r="TZG50" s="131"/>
      <c r="TZH50" s="131"/>
      <c r="TZI50" s="131"/>
      <c r="TZJ50" s="131"/>
      <c r="TZK50" s="131"/>
      <c r="TZL50" s="131"/>
      <c r="TZM50" s="131"/>
      <c r="TZN50" s="131"/>
      <c r="TZO50" s="131"/>
      <c r="TZP50" s="131"/>
      <c r="TZQ50" s="131"/>
      <c r="TZR50" s="131"/>
      <c r="TZS50" s="131"/>
      <c r="TZT50" s="131"/>
      <c r="TZU50" s="131"/>
      <c r="TZV50" s="131"/>
      <c r="TZW50" s="131"/>
      <c r="TZX50" s="131"/>
      <c r="TZY50" s="131"/>
      <c r="TZZ50" s="131"/>
      <c r="UAA50" s="131"/>
      <c r="UAB50" s="131"/>
      <c r="UAC50" s="131"/>
      <c r="UAD50" s="131"/>
      <c r="UAE50" s="131"/>
      <c r="UAF50" s="131"/>
      <c r="UAG50" s="131"/>
      <c r="UAH50" s="131"/>
      <c r="UAI50" s="131"/>
      <c r="UAJ50" s="131"/>
      <c r="UAK50" s="131"/>
      <c r="UAL50" s="131"/>
      <c r="UAM50" s="131"/>
      <c r="UAN50" s="131"/>
      <c r="UAO50" s="131"/>
      <c r="UAP50" s="131"/>
      <c r="UAQ50" s="131"/>
      <c r="UAR50" s="131"/>
      <c r="UAS50" s="131"/>
      <c r="UAT50" s="131"/>
      <c r="UAU50" s="131"/>
      <c r="UAV50" s="131"/>
      <c r="UAW50" s="131"/>
      <c r="UAX50" s="131"/>
      <c r="UAY50" s="131"/>
      <c r="UAZ50" s="131"/>
      <c r="UBA50" s="131"/>
      <c r="UBB50" s="131"/>
      <c r="UBC50" s="131"/>
      <c r="UBD50" s="131"/>
      <c r="UBE50" s="131"/>
      <c r="UBF50" s="131"/>
      <c r="UBG50" s="131"/>
      <c r="UBH50" s="131"/>
      <c r="UBI50" s="131"/>
      <c r="UBJ50" s="131"/>
      <c r="UBK50" s="131"/>
      <c r="UBL50" s="131"/>
      <c r="UBM50" s="131"/>
      <c r="UBN50" s="131"/>
      <c r="UBO50" s="131"/>
      <c r="UBP50" s="131"/>
      <c r="UBQ50" s="131"/>
      <c r="UBR50" s="131"/>
      <c r="UBS50" s="131"/>
      <c r="UBT50" s="131"/>
      <c r="UBU50" s="131"/>
      <c r="UBV50" s="131"/>
      <c r="UBW50" s="131"/>
      <c r="UBX50" s="131"/>
      <c r="UBY50" s="131"/>
      <c r="UBZ50" s="131"/>
      <c r="UCA50" s="131"/>
      <c r="UCB50" s="131"/>
      <c r="UCC50" s="131"/>
      <c r="UCD50" s="131"/>
      <c r="UCE50" s="131"/>
      <c r="UCF50" s="131"/>
      <c r="UCG50" s="131"/>
      <c r="UCH50" s="131"/>
      <c r="UCI50" s="131"/>
      <c r="UCJ50" s="131"/>
      <c r="UCK50" s="131"/>
      <c r="UCL50" s="131"/>
      <c r="UCM50" s="131"/>
      <c r="UCN50" s="131"/>
      <c r="UCO50" s="131"/>
      <c r="UCP50" s="131"/>
      <c r="UCQ50" s="131"/>
      <c r="UCR50" s="131"/>
      <c r="UCS50" s="131"/>
      <c r="UCT50" s="131"/>
      <c r="UCU50" s="131"/>
      <c r="UCV50" s="131"/>
      <c r="UCW50" s="131"/>
      <c r="UCX50" s="131"/>
      <c r="UCY50" s="131"/>
      <c r="UCZ50" s="131"/>
      <c r="UDA50" s="131"/>
      <c r="UDB50" s="131"/>
      <c r="UDC50" s="131"/>
      <c r="UDD50" s="131"/>
      <c r="UDE50" s="131"/>
      <c r="UDF50" s="131"/>
      <c r="UDG50" s="131"/>
      <c r="UDH50" s="131"/>
      <c r="UDI50" s="131"/>
      <c r="UDJ50" s="131"/>
      <c r="UDK50" s="131"/>
      <c r="UDL50" s="131"/>
      <c r="UDM50" s="131"/>
      <c r="UDN50" s="131"/>
      <c r="UDO50" s="131"/>
      <c r="UDP50" s="131"/>
      <c r="UDQ50" s="131"/>
      <c r="UDR50" s="131"/>
      <c r="UDS50" s="131"/>
      <c r="UDT50" s="131"/>
      <c r="UDU50" s="131"/>
      <c r="UDV50" s="131"/>
      <c r="UDW50" s="131"/>
      <c r="UDX50" s="131"/>
      <c r="UDY50" s="131"/>
      <c r="UDZ50" s="131"/>
      <c r="UEA50" s="131"/>
      <c r="UEB50" s="131"/>
      <c r="UEC50" s="131"/>
      <c r="UED50" s="131"/>
      <c r="UEE50" s="131"/>
      <c r="UEF50" s="131"/>
      <c r="UEG50" s="131"/>
      <c r="UEH50" s="131"/>
      <c r="UEI50" s="131"/>
      <c r="UEJ50" s="131"/>
      <c r="UEK50" s="131"/>
      <c r="UEL50" s="131"/>
      <c r="UEM50" s="131"/>
      <c r="UEN50" s="131"/>
      <c r="UEO50" s="131"/>
      <c r="UEP50" s="131"/>
      <c r="UEQ50" s="131"/>
      <c r="UER50" s="131"/>
      <c r="UES50" s="131"/>
      <c r="UET50" s="131"/>
      <c r="UEU50" s="131"/>
      <c r="UEV50" s="131"/>
      <c r="UEW50" s="131"/>
      <c r="UEX50" s="131"/>
      <c r="UEY50" s="131"/>
      <c r="UEZ50" s="131"/>
      <c r="UFA50" s="131"/>
      <c r="UFB50" s="131"/>
      <c r="UFC50" s="131"/>
      <c r="UFD50" s="131"/>
      <c r="UFE50" s="131"/>
      <c r="UFF50" s="131"/>
      <c r="UFG50" s="131"/>
      <c r="UFH50" s="131"/>
      <c r="UFI50" s="131"/>
      <c r="UFJ50" s="131"/>
      <c r="UFK50" s="131"/>
      <c r="UFL50" s="131"/>
      <c r="UFM50" s="131"/>
      <c r="UFN50" s="131"/>
      <c r="UFO50" s="131"/>
      <c r="UFP50" s="131"/>
      <c r="UFQ50" s="131"/>
      <c r="UFR50" s="131"/>
      <c r="UFS50" s="131"/>
      <c r="UFT50" s="131"/>
      <c r="UFU50" s="131"/>
      <c r="UFV50" s="131"/>
      <c r="UFW50" s="131"/>
      <c r="UFX50" s="131"/>
      <c r="UFY50" s="131"/>
      <c r="UFZ50" s="131"/>
      <c r="UGA50" s="131"/>
      <c r="UGB50" s="131"/>
      <c r="UGC50" s="131"/>
      <c r="UGD50" s="131"/>
      <c r="UGE50" s="131"/>
      <c r="UGF50" s="131"/>
      <c r="UGG50" s="131"/>
      <c r="UGH50" s="131"/>
      <c r="UGI50" s="131"/>
      <c r="UGJ50" s="131"/>
      <c r="UGK50" s="131"/>
      <c r="UGL50" s="131"/>
      <c r="UGM50" s="131"/>
      <c r="UGN50" s="131"/>
      <c r="UGO50" s="131"/>
      <c r="UGP50" s="131"/>
      <c r="UGQ50" s="131"/>
      <c r="UGR50" s="131"/>
      <c r="UGS50" s="131"/>
      <c r="UGT50" s="131"/>
      <c r="UGU50" s="131"/>
      <c r="UGV50" s="131"/>
      <c r="UGW50" s="131"/>
      <c r="UGX50" s="131"/>
      <c r="UGY50" s="131"/>
      <c r="UGZ50" s="131"/>
      <c r="UHA50" s="131"/>
      <c r="UHB50" s="131"/>
      <c r="UHC50" s="131"/>
      <c r="UHD50" s="131"/>
      <c r="UHE50" s="131"/>
      <c r="UHF50" s="131"/>
      <c r="UHG50" s="131"/>
      <c r="UHH50" s="131"/>
      <c r="UHI50" s="131"/>
      <c r="UHJ50" s="131"/>
      <c r="UHK50" s="131"/>
      <c r="UHL50" s="131"/>
      <c r="UHM50" s="131"/>
      <c r="UHN50" s="131"/>
      <c r="UHO50" s="131"/>
      <c r="UHP50" s="131"/>
      <c r="UHQ50" s="131"/>
      <c r="UHR50" s="131"/>
      <c r="UHS50" s="131"/>
      <c r="UHT50" s="131"/>
      <c r="UHU50" s="131"/>
      <c r="UHV50" s="131"/>
      <c r="UHW50" s="131"/>
      <c r="UHX50" s="131"/>
      <c r="UHY50" s="131"/>
      <c r="UHZ50" s="131"/>
      <c r="UIA50" s="131"/>
      <c r="UIB50" s="131"/>
      <c r="UIC50" s="131"/>
      <c r="UID50" s="131"/>
      <c r="UIE50" s="131"/>
      <c r="UIF50" s="131"/>
      <c r="UIG50" s="131"/>
      <c r="UIH50" s="131"/>
      <c r="UII50" s="131"/>
      <c r="UIJ50" s="131"/>
      <c r="UIK50" s="131"/>
      <c r="UIL50" s="131"/>
      <c r="UIM50" s="131"/>
      <c r="UIN50" s="131"/>
      <c r="UIO50" s="131"/>
      <c r="UIP50" s="131"/>
      <c r="UIQ50" s="131"/>
      <c r="UIR50" s="131"/>
      <c r="UIS50" s="131"/>
      <c r="UIT50" s="131"/>
      <c r="UIU50" s="131"/>
      <c r="UIV50" s="131"/>
      <c r="UIW50" s="131"/>
      <c r="UIX50" s="131"/>
      <c r="UIY50" s="131"/>
      <c r="UIZ50" s="131"/>
      <c r="UJA50" s="131"/>
      <c r="UJB50" s="131"/>
      <c r="UJC50" s="131"/>
      <c r="UJD50" s="131"/>
      <c r="UJE50" s="131"/>
      <c r="UJF50" s="131"/>
      <c r="UJG50" s="131"/>
      <c r="UJH50" s="131"/>
      <c r="UJI50" s="131"/>
      <c r="UJJ50" s="131"/>
      <c r="UJK50" s="131"/>
      <c r="UJL50" s="131"/>
      <c r="UJM50" s="131"/>
      <c r="UJN50" s="131"/>
      <c r="UJO50" s="131"/>
      <c r="UJP50" s="131"/>
      <c r="UJQ50" s="131"/>
      <c r="UJR50" s="131"/>
      <c r="UJS50" s="131"/>
      <c r="UJT50" s="131"/>
      <c r="UJU50" s="131"/>
      <c r="UJV50" s="131"/>
      <c r="UJW50" s="131"/>
      <c r="UJX50" s="131"/>
      <c r="UJY50" s="131"/>
      <c r="UJZ50" s="131"/>
      <c r="UKA50" s="131"/>
      <c r="UKB50" s="131"/>
      <c r="UKC50" s="131"/>
      <c r="UKD50" s="131"/>
      <c r="UKE50" s="131"/>
      <c r="UKF50" s="131"/>
      <c r="UKG50" s="131"/>
      <c r="UKH50" s="131"/>
      <c r="UKI50" s="131"/>
      <c r="UKJ50" s="131"/>
      <c r="UKK50" s="131"/>
      <c r="UKL50" s="131"/>
      <c r="UKM50" s="131"/>
      <c r="UKN50" s="131"/>
      <c r="UKO50" s="131"/>
      <c r="UKP50" s="131"/>
      <c r="UKQ50" s="131"/>
      <c r="UKR50" s="131"/>
      <c r="UKS50" s="131"/>
      <c r="UKT50" s="131"/>
      <c r="UKU50" s="131"/>
      <c r="UKV50" s="131"/>
      <c r="UKW50" s="131"/>
      <c r="UKX50" s="131"/>
      <c r="UKY50" s="131"/>
      <c r="UKZ50" s="131"/>
      <c r="ULA50" s="131"/>
      <c r="ULB50" s="131"/>
      <c r="ULC50" s="131"/>
      <c r="ULD50" s="131"/>
      <c r="ULE50" s="131"/>
      <c r="ULF50" s="131"/>
      <c r="ULG50" s="131"/>
      <c r="ULH50" s="131"/>
      <c r="ULI50" s="131"/>
      <c r="ULJ50" s="131"/>
      <c r="ULK50" s="131"/>
      <c r="ULL50" s="131"/>
      <c r="ULM50" s="131"/>
      <c r="ULN50" s="131"/>
      <c r="ULO50" s="131"/>
      <c r="ULP50" s="131"/>
      <c r="ULQ50" s="131"/>
      <c r="ULR50" s="131"/>
      <c r="ULS50" s="131"/>
      <c r="ULT50" s="131"/>
      <c r="ULU50" s="131"/>
      <c r="ULV50" s="131"/>
      <c r="ULW50" s="131"/>
      <c r="ULX50" s="131"/>
      <c r="ULY50" s="131"/>
      <c r="ULZ50" s="131"/>
      <c r="UMA50" s="131"/>
      <c r="UMB50" s="131"/>
      <c r="UMC50" s="131"/>
      <c r="UMD50" s="131"/>
      <c r="UME50" s="131"/>
      <c r="UMF50" s="131"/>
      <c r="UMG50" s="131"/>
      <c r="UMH50" s="131"/>
      <c r="UMI50" s="131"/>
      <c r="UMJ50" s="131"/>
      <c r="UMK50" s="131"/>
      <c r="UML50" s="131"/>
      <c r="UMM50" s="131"/>
      <c r="UMN50" s="131"/>
      <c r="UMO50" s="131"/>
      <c r="UMP50" s="131"/>
      <c r="UMQ50" s="131"/>
      <c r="UMR50" s="131"/>
      <c r="UMS50" s="131"/>
      <c r="UMT50" s="131"/>
      <c r="UMU50" s="131"/>
      <c r="UMV50" s="131"/>
      <c r="UMW50" s="131"/>
      <c r="UMX50" s="131"/>
      <c r="UMY50" s="131"/>
      <c r="UMZ50" s="131"/>
      <c r="UNA50" s="131"/>
      <c r="UNB50" s="131"/>
      <c r="UNC50" s="131"/>
      <c r="UND50" s="131"/>
      <c r="UNE50" s="131"/>
      <c r="UNF50" s="131"/>
      <c r="UNG50" s="131"/>
      <c r="UNH50" s="131"/>
      <c r="UNI50" s="131"/>
      <c r="UNJ50" s="131"/>
      <c r="UNK50" s="131"/>
      <c r="UNL50" s="131"/>
      <c r="UNM50" s="131"/>
      <c r="UNN50" s="131"/>
      <c r="UNO50" s="131"/>
      <c r="UNP50" s="131"/>
      <c r="UNQ50" s="131"/>
      <c r="UNR50" s="131"/>
      <c r="UNS50" s="131"/>
      <c r="UNT50" s="131"/>
      <c r="UNU50" s="131"/>
      <c r="UNV50" s="131"/>
      <c r="UNW50" s="131"/>
      <c r="UNX50" s="131"/>
      <c r="UNY50" s="131"/>
      <c r="UNZ50" s="131"/>
      <c r="UOA50" s="131"/>
      <c r="UOB50" s="131"/>
      <c r="UOC50" s="131"/>
      <c r="UOD50" s="131"/>
      <c r="UOE50" s="131"/>
      <c r="UOF50" s="131"/>
      <c r="UOG50" s="131"/>
      <c r="UOH50" s="131"/>
      <c r="UOI50" s="131"/>
      <c r="UOJ50" s="131"/>
      <c r="UOK50" s="131"/>
      <c r="UOL50" s="131"/>
      <c r="UOM50" s="131"/>
      <c r="UON50" s="131"/>
      <c r="UOO50" s="131"/>
      <c r="UOP50" s="131"/>
      <c r="UOQ50" s="131"/>
      <c r="UOR50" s="131"/>
      <c r="UOS50" s="131"/>
      <c r="UOT50" s="131"/>
      <c r="UOU50" s="131"/>
      <c r="UOV50" s="131"/>
      <c r="UOW50" s="131"/>
      <c r="UOX50" s="131"/>
      <c r="UOY50" s="131"/>
      <c r="UOZ50" s="131"/>
      <c r="UPA50" s="131"/>
      <c r="UPB50" s="131"/>
      <c r="UPC50" s="131"/>
      <c r="UPD50" s="131"/>
      <c r="UPE50" s="131"/>
      <c r="UPF50" s="131"/>
      <c r="UPG50" s="131"/>
      <c r="UPH50" s="131"/>
      <c r="UPI50" s="131"/>
      <c r="UPJ50" s="131"/>
      <c r="UPK50" s="131"/>
      <c r="UPL50" s="131"/>
      <c r="UPM50" s="131"/>
      <c r="UPN50" s="131"/>
      <c r="UPO50" s="131"/>
      <c r="UPP50" s="131"/>
      <c r="UPQ50" s="131"/>
      <c r="UPR50" s="131"/>
      <c r="UPS50" s="131"/>
      <c r="UPT50" s="131"/>
      <c r="UPU50" s="131"/>
      <c r="UPV50" s="131"/>
      <c r="UPW50" s="131"/>
      <c r="UPX50" s="131"/>
      <c r="UPY50" s="131"/>
      <c r="UPZ50" s="131"/>
      <c r="UQA50" s="131"/>
      <c r="UQB50" s="131"/>
      <c r="UQC50" s="131"/>
      <c r="UQD50" s="131"/>
      <c r="UQE50" s="131"/>
      <c r="UQF50" s="131"/>
      <c r="UQG50" s="131"/>
      <c r="UQH50" s="131"/>
      <c r="UQI50" s="131"/>
      <c r="UQJ50" s="131"/>
      <c r="UQK50" s="131"/>
      <c r="UQL50" s="131"/>
      <c r="UQM50" s="131"/>
      <c r="UQN50" s="131"/>
      <c r="UQO50" s="131"/>
      <c r="UQP50" s="131"/>
      <c r="UQQ50" s="131"/>
      <c r="UQR50" s="131"/>
      <c r="UQS50" s="131"/>
      <c r="UQT50" s="131"/>
      <c r="UQU50" s="131"/>
      <c r="UQV50" s="131"/>
      <c r="UQW50" s="131"/>
      <c r="UQX50" s="131"/>
      <c r="UQY50" s="131"/>
      <c r="UQZ50" s="131"/>
      <c r="URA50" s="131"/>
      <c r="URB50" s="131"/>
      <c r="URC50" s="131"/>
      <c r="URD50" s="131"/>
      <c r="URE50" s="131"/>
      <c r="URF50" s="131"/>
      <c r="URG50" s="131"/>
      <c r="URH50" s="131"/>
      <c r="URI50" s="131"/>
      <c r="URJ50" s="131"/>
      <c r="URK50" s="131"/>
      <c r="URL50" s="131"/>
      <c r="URM50" s="131"/>
      <c r="URN50" s="131"/>
      <c r="URO50" s="131"/>
      <c r="URP50" s="131"/>
      <c r="URQ50" s="131"/>
      <c r="URR50" s="131"/>
      <c r="URS50" s="131"/>
      <c r="URT50" s="131"/>
      <c r="URU50" s="131"/>
      <c r="URV50" s="131"/>
      <c r="URW50" s="131"/>
      <c r="URX50" s="131"/>
      <c r="URY50" s="131"/>
      <c r="URZ50" s="131"/>
      <c r="USA50" s="131"/>
      <c r="USB50" s="131"/>
      <c r="USC50" s="131"/>
      <c r="USD50" s="131"/>
      <c r="USE50" s="131"/>
      <c r="USF50" s="131"/>
      <c r="USG50" s="131"/>
      <c r="USH50" s="131"/>
      <c r="USI50" s="131"/>
      <c r="USJ50" s="131"/>
      <c r="USK50" s="131"/>
      <c r="USL50" s="131"/>
      <c r="USM50" s="131"/>
      <c r="USN50" s="131"/>
      <c r="USO50" s="131"/>
      <c r="USP50" s="131"/>
      <c r="USQ50" s="131"/>
      <c r="USR50" s="131"/>
      <c r="USS50" s="131"/>
      <c r="UST50" s="131"/>
      <c r="USU50" s="131"/>
      <c r="USV50" s="131"/>
      <c r="USW50" s="131"/>
      <c r="USX50" s="131"/>
      <c r="USY50" s="131"/>
      <c r="USZ50" s="131"/>
      <c r="UTA50" s="131"/>
      <c r="UTB50" s="131"/>
      <c r="UTC50" s="131"/>
      <c r="UTD50" s="131"/>
      <c r="UTE50" s="131"/>
      <c r="UTF50" s="131"/>
      <c r="UTG50" s="131"/>
      <c r="UTH50" s="131"/>
      <c r="UTI50" s="131"/>
      <c r="UTJ50" s="131"/>
      <c r="UTK50" s="131"/>
      <c r="UTL50" s="131"/>
      <c r="UTM50" s="131"/>
      <c r="UTN50" s="131"/>
      <c r="UTO50" s="131"/>
      <c r="UTP50" s="131"/>
      <c r="UTQ50" s="131"/>
      <c r="UTR50" s="131"/>
      <c r="UTS50" s="131"/>
      <c r="UTT50" s="131"/>
      <c r="UTU50" s="131"/>
      <c r="UTV50" s="131"/>
      <c r="UTW50" s="131"/>
      <c r="UTX50" s="131"/>
      <c r="UTY50" s="131"/>
      <c r="UTZ50" s="131"/>
      <c r="UUA50" s="131"/>
      <c r="UUB50" s="131"/>
      <c r="UUC50" s="131"/>
      <c r="UUD50" s="131"/>
      <c r="UUE50" s="131"/>
      <c r="UUF50" s="131"/>
      <c r="UUG50" s="131"/>
      <c r="UUH50" s="131"/>
      <c r="UUI50" s="131"/>
      <c r="UUJ50" s="131"/>
      <c r="UUK50" s="131"/>
      <c r="UUL50" s="131"/>
      <c r="UUM50" s="131"/>
      <c r="UUN50" s="131"/>
      <c r="UUO50" s="131"/>
      <c r="UUP50" s="131"/>
      <c r="UUQ50" s="131"/>
      <c r="UUR50" s="131"/>
      <c r="UUS50" s="131"/>
      <c r="UUT50" s="131"/>
      <c r="UUU50" s="131"/>
      <c r="UUV50" s="131"/>
      <c r="UUW50" s="131"/>
      <c r="UUX50" s="131"/>
      <c r="UUY50" s="131"/>
      <c r="UUZ50" s="131"/>
      <c r="UVA50" s="131"/>
      <c r="UVB50" s="131"/>
      <c r="UVC50" s="131"/>
      <c r="UVD50" s="131"/>
      <c r="UVE50" s="131"/>
      <c r="UVF50" s="131"/>
      <c r="UVG50" s="131"/>
      <c r="UVH50" s="131"/>
      <c r="UVI50" s="131"/>
      <c r="UVJ50" s="131"/>
      <c r="UVK50" s="131"/>
      <c r="UVL50" s="131"/>
      <c r="UVM50" s="131"/>
      <c r="UVN50" s="131"/>
      <c r="UVO50" s="131"/>
      <c r="UVP50" s="131"/>
      <c r="UVQ50" s="131"/>
      <c r="UVR50" s="131"/>
      <c r="UVS50" s="131"/>
      <c r="UVT50" s="131"/>
      <c r="UVU50" s="131"/>
      <c r="UVV50" s="131"/>
      <c r="UVW50" s="131"/>
      <c r="UVX50" s="131"/>
      <c r="UVY50" s="131"/>
      <c r="UVZ50" s="131"/>
      <c r="UWA50" s="131"/>
      <c r="UWB50" s="131"/>
      <c r="UWC50" s="131"/>
      <c r="UWD50" s="131"/>
      <c r="UWE50" s="131"/>
      <c r="UWF50" s="131"/>
      <c r="UWG50" s="131"/>
      <c r="UWH50" s="131"/>
      <c r="UWI50" s="131"/>
      <c r="UWJ50" s="131"/>
      <c r="UWK50" s="131"/>
      <c r="UWL50" s="131"/>
      <c r="UWM50" s="131"/>
      <c r="UWN50" s="131"/>
      <c r="UWO50" s="131"/>
      <c r="UWP50" s="131"/>
      <c r="UWQ50" s="131"/>
      <c r="UWR50" s="131"/>
      <c r="UWS50" s="131"/>
      <c r="UWT50" s="131"/>
      <c r="UWU50" s="131"/>
      <c r="UWV50" s="131"/>
      <c r="UWW50" s="131"/>
      <c r="UWX50" s="131"/>
      <c r="UWY50" s="131"/>
      <c r="UWZ50" s="131"/>
      <c r="UXA50" s="131"/>
      <c r="UXB50" s="131"/>
      <c r="UXC50" s="131"/>
      <c r="UXD50" s="131"/>
      <c r="UXE50" s="131"/>
      <c r="UXF50" s="131"/>
      <c r="UXG50" s="131"/>
      <c r="UXH50" s="131"/>
      <c r="UXI50" s="131"/>
      <c r="UXJ50" s="131"/>
      <c r="UXK50" s="131"/>
      <c r="UXL50" s="131"/>
      <c r="UXM50" s="131"/>
      <c r="UXN50" s="131"/>
      <c r="UXO50" s="131"/>
      <c r="UXP50" s="131"/>
      <c r="UXQ50" s="131"/>
      <c r="UXR50" s="131"/>
      <c r="UXS50" s="131"/>
      <c r="UXT50" s="131"/>
      <c r="UXU50" s="131"/>
      <c r="UXV50" s="131"/>
      <c r="UXW50" s="131"/>
      <c r="UXX50" s="131"/>
      <c r="UXY50" s="131"/>
      <c r="UXZ50" s="131"/>
      <c r="UYA50" s="131"/>
      <c r="UYB50" s="131"/>
      <c r="UYC50" s="131"/>
      <c r="UYD50" s="131"/>
      <c r="UYE50" s="131"/>
      <c r="UYF50" s="131"/>
      <c r="UYG50" s="131"/>
      <c r="UYH50" s="131"/>
      <c r="UYI50" s="131"/>
      <c r="UYJ50" s="131"/>
      <c r="UYK50" s="131"/>
      <c r="UYL50" s="131"/>
      <c r="UYM50" s="131"/>
      <c r="UYN50" s="131"/>
      <c r="UYO50" s="131"/>
      <c r="UYP50" s="131"/>
      <c r="UYQ50" s="131"/>
      <c r="UYR50" s="131"/>
      <c r="UYS50" s="131"/>
      <c r="UYT50" s="131"/>
      <c r="UYU50" s="131"/>
      <c r="UYV50" s="131"/>
      <c r="UYW50" s="131"/>
      <c r="UYX50" s="131"/>
      <c r="UYY50" s="131"/>
      <c r="UYZ50" s="131"/>
      <c r="UZA50" s="131"/>
      <c r="UZB50" s="131"/>
      <c r="UZC50" s="131"/>
      <c r="UZD50" s="131"/>
      <c r="UZE50" s="131"/>
      <c r="UZF50" s="131"/>
      <c r="UZG50" s="131"/>
      <c r="UZH50" s="131"/>
      <c r="UZI50" s="131"/>
      <c r="UZJ50" s="131"/>
      <c r="UZK50" s="131"/>
      <c r="UZL50" s="131"/>
      <c r="UZM50" s="131"/>
      <c r="UZN50" s="131"/>
      <c r="UZO50" s="131"/>
      <c r="UZP50" s="131"/>
      <c r="UZQ50" s="131"/>
      <c r="UZR50" s="131"/>
      <c r="UZS50" s="131"/>
      <c r="UZT50" s="131"/>
      <c r="UZU50" s="131"/>
      <c r="UZV50" s="131"/>
      <c r="UZW50" s="131"/>
      <c r="UZX50" s="131"/>
      <c r="UZY50" s="131"/>
      <c r="UZZ50" s="131"/>
      <c r="VAA50" s="131"/>
      <c r="VAB50" s="131"/>
      <c r="VAC50" s="131"/>
      <c r="VAD50" s="131"/>
      <c r="VAE50" s="131"/>
      <c r="VAF50" s="131"/>
      <c r="VAG50" s="131"/>
      <c r="VAH50" s="131"/>
      <c r="VAI50" s="131"/>
      <c r="VAJ50" s="131"/>
      <c r="VAK50" s="131"/>
      <c r="VAL50" s="131"/>
      <c r="VAM50" s="131"/>
      <c r="VAN50" s="131"/>
      <c r="VAO50" s="131"/>
      <c r="VAP50" s="131"/>
      <c r="VAQ50" s="131"/>
      <c r="VAR50" s="131"/>
      <c r="VAS50" s="131"/>
      <c r="VAT50" s="131"/>
      <c r="VAU50" s="131"/>
      <c r="VAV50" s="131"/>
      <c r="VAW50" s="131"/>
      <c r="VAX50" s="131"/>
      <c r="VAY50" s="131"/>
      <c r="VAZ50" s="131"/>
      <c r="VBA50" s="131"/>
      <c r="VBB50" s="131"/>
      <c r="VBC50" s="131"/>
      <c r="VBD50" s="131"/>
      <c r="VBE50" s="131"/>
      <c r="VBF50" s="131"/>
      <c r="VBG50" s="131"/>
      <c r="VBH50" s="131"/>
      <c r="VBI50" s="131"/>
      <c r="VBJ50" s="131"/>
      <c r="VBK50" s="131"/>
      <c r="VBL50" s="131"/>
      <c r="VBM50" s="131"/>
      <c r="VBN50" s="131"/>
      <c r="VBO50" s="131"/>
      <c r="VBP50" s="131"/>
      <c r="VBQ50" s="131"/>
      <c r="VBR50" s="131"/>
      <c r="VBS50" s="131"/>
      <c r="VBT50" s="131"/>
      <c r="VBU50" s="131"/>
      <c r="VBV50" s="131"/>
      <c r="VBW50" s="131"/>
      <c r="VBX50" s="131"/>
      <c r="VBY50" s="131"/>
      <c r="VBZ50" s="131"/>
      <c r="VCA50" s="131"/>
      <c r="VCB50" s="131"/>
      <c r="VCC50" s="131"/>
      <c r="VCD50" s="131"/>
      <c r="VCE50" s="131"/>
      <c r="VCF50" s="131"/>
      <c r="VCG50" s="131"/>
      <c r="VCH50" s="131"/>
      <c r="VCI50" s="131"/>
      <c r="VCJ50" s="131"/>
      <c r="VCK50" s="131"/>
      <c r="VCL50" s="131"/>
      <c r="VCM50" s="131"/>
      <c r="VCN50" s="131"/>
      <c r="VCO50" s="131"/>
      <c r="VCP50" s="131"/>
      <c r="VCQ50" s="131"/>
      <c r="VCR50" s="131"/>
      <c r="VCS50" s="131"/>
      <c r="VCT50" s="131"/>
      <c r="VCU50" s="131"/>
      <c r="VCV50" s="131"/>
      <c r="VCW50" s="131"/>
      <c r="VCX50" s="131"/>
      <c r="VCY50" s="131"/>
      <c r="VCZ50" s="131"/>
      <c r="VDA50" s="131"/>
      <c r="VDB50" s="131"/>
      <c r="VDC50" s="131"/>
      <c r="VDD50" s="131"/>
      <c r="VDE50" s="131"/>
      <c r="VDF50" s="131"/>
      <c r="VDG50" s="131"/>
      <c r="VDH50" s="131"/>
      <c r="VDI50" s="131"/>
      <c r="VDJ50" s="131"/>
      <c r="VDK50" s="131"/>
      <c r="VDL50" s="131"/>
      <c r="VDM50" s="131"/>
      <c r="VDN50" s="131"/>
      <c r="VDO50" s="131"/>
      <c r="VDP50" s="131"/>
      <c r="VDQ50" s="131"/>
      <c r="VDR50" s="131"/>
      <c r="VDS50" s="131"/>
      <c r="VDT50" s="131"/>
      <c r="VDU50" s="131"/>
      <c r="VDV50" s="131"/>
      <c r="VDW50" s="131"/>
      <c r="VDX50" s="131"/>
      <c r="VDY50" s="131"/>
      <c r="VDZ50" s="131"/>
      <c r="VEA50" s="131"/>
      <c r="VEB50" s="131"/>
      <c r="VEC50" s="131"/>
      <c r="VED50" s="131"/>
      <c r="VEE50" s="131"/>
      <c r="VEF50" s="131"/>
      <c r="VEG50" s="131"/>
      <c r="VEH50" s="131"/>
      <c r="VEI50" s="131"/>
      <c r="VEJ50" s="131"/>
      <c r="VEK50" s="131"/>
      <c r="VEL50" s="131"/>
      <c r="VEM50" s="131"/>
      <c r="VEN50" s="131"/>
      <c r="VEO50" s="131"/>
      <c r="VEP50" s="131"/>
      <c r="VEQ50" s="131"/>
      <c r="VER50" s="131"/>
      <c r="VES50" s="131"/>
      <c r="VET50" s="131"/>
      <c r="VEU50" s="131"/>
      <c r="VEV50" s="131"/>
      <c r="VEW50" s="131"/>
      <c r="VEX50" s="131"/>
      <c r="VEY50" s="131"/>
      <c r="VEZ50" s="131"/>
      <c r="VFA50" s="131"/>
      <c r="VFB50" s="131"/>
      <c r="VFC50" s="131"/>
      <c r="VFD50" s="131"/>
      <c r="VFE50" s="131"/>
      <c r="VFF50" s="131"/>
      <c r="VFG50" s="131"/>
      <c r="VFH50" s="131"/>
      <c r="VFI50" s="131"/>
      <c r="VFJ50" s="131"/>
      <c r="VFK50" s="131"/>
      <c r="VFL50" s="131"/>
      <c r="VFM50" s="131"/>
      <c r="VFN50" s="131"/>
      <c r="VFO50" s="131"/>
      <c r="VFP50" s="131"/>
      <c r="VFQ50" s="131"/>
      <c r="VFR50" s="131"/>
      <c r="VFS50" s="131"/>
      <c r="VFT50" s="131"/>
      <c r="VFU50" s="131"/>
      <c r="VFV50" s="131"/>
      <c r="VFW50" s="131"/>
      <c r="VFX50" s="131"/>
      <c r="VFY50" s="131"/>
      <c r="VFZ50" s="131"/>
      <c r="VGA50" s="131"/>
      <c r="VGB50" s="131"/>
      <c r="VGC50" s="131"/>
      <c r="VGD50" s="131"/>
      <c r="VGE50" s="131"/>
      <c r="VGF50" s="131"/>
      <c r="VGG50" s="131"/>
      <c r="VGH50" s="131"/>
      <c r="VGI50" s="131"/>
      <c r="VGJ50" s="131"/>
      <c r="VGK50" s="131"/>
      <c r="VGL50" s="131"/>
      <c r="VGM50" s="131"/>
      <c r="VGN50" s="131"/>
      <c r="VGO50" s="131"/>
      <c r="VGP50" s="131"/>
      <c r="VGQ50" s="131"/>
      <c r="VGR50" s="131"/>
      <c r="VGS50" s="131"/>
      <c r="VGT50" s="131"/>
      <c r="VGU50" s="131"/>
      <c r="VGV50" s="131"/>
      <c r="VGW50" s="131"/>
      <c r="VGX50" s="131"/>
      <c r="VGY50" s="131"/>
      <c r="VGZ50" s="131"/>
      <c r="VHA50" s="131"/>
      <c r="VHB50" s="131"/>
      <c r="VHC50" s="131"/>
      <c r="VHD50" s="131"/>
      <c r="VHE50" s="131"/>
      <c r="VHF50" s="131"/>
      <c r="VHG50" s="131"/>
      <c r="VHH50" s="131"/>
      <c r="VHI50" s="131"/>
      <c r="VHJ50" s="131"/>
      <c r="VHK50" s="131"/>
      <c r="VHL50" s="131"/>
      <c r="VHM50" s="131"/>
      <c r="VHN50" s="131"/>
      <c r="VHO50" s="131"/>
      <c r="VHP50" s="131"/>
      <c r="VHQ50" s="131"/>
      <c r="VHR50" s="131"/>
      <c r="VHS50" s="131"/>
      <c r="VHT50" s="131"/>
      <c r="VHU50" s="131"/>
      <c r="VHV50" s="131"/>
      <c r="VHW50" s="131"/>
      <c r="VHX50" s="131"/>
      <c r="VHY50" s="131"/>
      <c r="VHZ50" s="131"/>
      <c r="VIA50" s="131"/>
      <c r="VIB50" s="131"/>
      <c r="VIC50" s="131"/>
      <c r="VID50" s="131"/>
      <c r="VIE50" s="131"/>
      <c r="VIF50" s="131"/>
      <c r="VIG50" s="131"/>
      <c r="VIH50" s="131"/>
      <c r="VII50" s="131"/>
      <c r="VIJ50" s="131"/>
      <c r="VIK50" s="131"/>
      <c r="VIL50" s="131"/>
      <c r="VIM50" s="131"/>
      <c r="VIN50" s="131"/>
      <c r="VIO50" s="131"/>
      <c r="VIP50" s="131"/>
      <c r="VIQ50" s="131"/>
      <c r="VIR50" s="131"/>
      <c r="VIS50" s="131"/>
      <c r="VIT50" s="131"/>
      <c r="VIU50" s="131"/>
      <c r="VIV50" s="131"/>
      <c r="VIW50" s="131"/>
      <c r="VIX50" s="131"/>
      <c r="VIY50" s="131"/>
      <c r="VIZ50" s="131"/>
      <c r="VJA50" s="131"/>
      <c r="VJB50" s="131"/>
      <c r="VJC50" s="131"/>
      <c r="VJD50" s="131"/>
      <c r="VJE50" s="131"/>
      <c r="VJF50" s="131"/>
      <c r="VJG50" s="131"/>
      <c r="VJH50" s="131"/>
      <c r="VJI50" s="131"/>
      <c r="VJJ50" s="131"/>
      <c r="VJK50" s="131"/>
      <c r="VJL50" s="131"/>
      <c r="VJM50" s="131"/>
      <c r="VJN50" s="131"/>
      <c r="VJO50" s="131"/>
      <c r="VJP50" s="131"/>
      <c r="VJQ50" s="131"/>
      <c r="VJR50" s="131"/>
      <c r="VJS50" s="131"/>
      <c r="VJT50" s="131"/>
      <c r="VJU50" s="131"/>
      <c r="VJV50" s="131"/>
      <c r="VJW50" s="131"/>
      <c r="VJX50" s="131"/>
      <c r="VJY50" s="131"/>
      <c r="VJZ50" s="131"/>
      <c r="VKA50" s="131"/>
      <c r="VKB50" s="131"/>
      <c r="VKC50" s="131"/>
      <c r="VKD50" s="131"/>
      <c r="VKE50" s="131"/>
      <c r="VKF50" s="131"/>
      <c r="VKG50" s="131"/>
      <c r="VKH50" s="131"/>
      <c r="VKI50" s="131"/>
      <c r="VKJ50" s="131"/>
      <c r="VKK50" s="131"/>
      <c r="VKL50" s="131"/>
      <c r="VKM50" s="131"/>
      <c r="VKN50" s="131"/>
      <c r="VKO50" s="131"/>
      <c r="VKP50" s="131"/>
      <c r="VKQ50" s="131"/>
      <c r="VKR50" s="131"/>
      <c r="VKS50" s="131"/>
      <c r="VKT50" s="131"/>
      <c r="VKU50" s="131"/>
      <c r="VKV50" s="131"/>
      <c r="VKW50" s="131"/>
      <c r="VKX50" s="131"/>
      <c r="VKY50" s="131"/>
      <c r="VKZ50" s="131"/>
      <c r="VLA50" s="131"/>
      <c r="VLB50" s="131"/>
      <c r="VLC50" s="131"/>
      <c r="VLD50" s="131"/>
      <c r="VLE50" s="131"/>
      <c r="VLF50" s="131"/>
      <c r="VLG50" s="131"/>
      <c r="VLH50" s="131"/>
      <c r="VLI50" s="131"/>
      <c r="VLJ50" s="131"/>
      <c r="VLK50" s="131"/>
      <c r="VLL50" s="131"/>
      <c r="VLM50" s="131"/>
      <c r="VLN50" s="131"/>
      <c r="VLO50" s="131"/>
      <c r="VLP50" s="131"/>
      <c r="VLQ50" s="131"/>
      <c r="VLR50" s="131"/>
      <c r="VLS50" s="131"/>
      <c r="VLT50" s="131"/>
      <c r="VLU50" s="131"/>
      <c r="VLV50" s="131"/>
      <c r="VLW50" s="131"/>
      <c r="VLX50" s="131"/>
      <c r="VLY50" s="131"/>
      <c r="VLZ50" s="131"/>
      <c r="VMA50" s="131"/>
      <c r="VMB50" s="131"/>
      <c r="VMC50" s="131"/>
      <c r="VMD50" s="131"/>
      <c r="VME50" s="131"/>
      <c r="VMF50" s="131"/>
      <c r="VMG50" s="131"/>
      <c r="VMH50" s="131"/>
      <c r="VMI50" s="131"/>
      <c r="VMJ50" s="131"/>
      <c r="VMK50" s="131"/>
      <c r="VML50" s="131"/>
      <c r="VMM50" s="131"/>
      <c r="VMN50" s="131"/>
      <c r="VMO50" s="131"/>
      <c r="VMP50" s="131"/>
      <c r="VMQ50" s="131"/>
      <c r="VMR50" s="131"/>
      <c r="VMS50" s="131"/>
      <c r="VMT50" s="131"/>
      <c r="VMU50" s="131"/>
      <c r="VMV50" s="131"/>
      <c r="VMW50" s="131"/>
      <c r="VMX50" s="131"/>
      <c r="VMY50" s="131"/>
      <c r="VMZ50" s="131"/>
      <c r="VNA50" s="131"/>
      <c r="VNB50" s="131"/>
      <c r="VNC50" s="131"/>
      <c r="VND50" s="131"/>
      <c r="VNE50" s="131"/>
      <c r="VNF50" s="131"/>
      <c r="VNG50" s="131"/>
      <c r="VNH50" s="131"/>
      <c r="VNI50" s="131"/>
      <c r="VNJ50" s="131"/>
      <c r="VNK50" s="131"/>
      <c r="VNL50" s="131"/>
      <c r="VNM50" s="131"/>
      <c r="VNN50" s="131"/>
      <c r="VNO50" s="131"/>
      <c r="VNP50" s="131"/>
      <c r="VNQ50" s="131"/>
      <c r="VNR50" s="131"/>
      <c r="VNS50" s="131"/>
      <c r="VNT50" s="131"/>
      <c r="VNU50" s="131"/>
      <c r="VNV50" s="131"/>
      <c r="VNW50" s="131"/>
      <c r="VNX50" s="131"/>
      <c r="VNY50" s="131"/>
      <c r="VNZ50" s="131"/>
      <c r="VOA50" s="131"/>
      <c r="VOB50" s="131"/>
      <c r="VOC50" s="131"/>
      <c r="VOD50" s="131"/>
      <c r="VOE50" s="131"/>
      <c r="VOF50" s="131"/>
      <c r="VOG50" s="131"/>
      <c r="VOH50" s="131"/>
      <c r="VOI50" s="131"/>
      <c r="VOJ50" s="131"/>
      <c r="VOK50" s="131"/>
      <c r="VOL50" s="131"/>
      <c r="VOM50" s="131"/>
      <c r="VON50" s="131"/>
      <c r="VOO50" s="131"/>
      <c r="VOP50" s="131"/>
      <c r="VOQ50" s="131"/>
      <c r="VOR50" s="131"/>
      <c r="VOS50" s="131"/>
      <c r="VOT50" s="131"/>
      <c r="VOU50" s="131"/>
      <c r="VOV50" s="131"/>
      <c r="VOW50" s="131"/>
      <c r="VOX50" s="131"/>
      <c r="VOY50" s="131"/>
      <c r="VOZ50" s="131"/>
      <c r="VPA50" s="131"/>
      <c r="VPB50" s="131"/>
      <c r="VPC50" s="131"/>
      <c r="VPD50" s="131"/>
      <c r="VPE50" s="131"/>
      <c r="VPF50" s="131"/>
      <c r="VPG50" s="131"/>
      <c r="VPH50" s="131"/>
      <c r="VPI50" s="131"/>
      <c r="VPJ50" s="131"/>
      <c r="VPK50" s="131"/>
      <c r="VPL50" s="131"/>
      <c r="VPM50" s="131"/>
      <c r="VPN50" s="131"/>
      <c r="VPO50" s="131"/>
      <c r="VPP50" s="131"/>
      <c r="VPQ50" s="131"/>
      <c r="VPR50" s="131"/>
      <c r="VPS50" s="131"/>
      <c r="VPT50" s="131"/>
      <c r="VPU50" s="131"/>
      <c r="VPV50" s="131"/>
      <c r="VPW50" s="131"/>
      <c r="VPX50" s="131"/>
      <c r="VPY50" s="131"/>
      <c r="VPZ50" s="131"/>
      <c r="VQA50" s="131"/>
      <c r="VQB50" s="131"/>
      <c r="VQC50" s="131"/>
      <c r="VQD50" s="131"/>
      <c r="VQE50" s="131"/>
      <c r="VQF50" s="131"/>
      <c r="VQG50" s="131"/>
      <c r="VQH50" s="131"/>
      <c r="VQI50" s="131"/>
      <c r="VQJ50" s="131"/>
      <c r="VQK50" s="131"/>
      <c r="VQL50" s="131"/>
      <c r="VQM50" s="131"/>
      <c r="VQN50" s="131"/>
      <c r="VQO50" s="131"/>
      <c r="VQP50" s="131"/>
      <c r="VQQ50" s="131"/>
      <c r="VQR50" s="131"/>
      <c r="VQS50" s="131"/>
      <c r="VQT50" s="131"/>
      <c r="VQU50" s="131"/>
      <c r="VQV50" s="131"/>
      <c r="VQW50" s="131"/>
      <c r="VQX50" s="131"/>
      <c r="VQY50" s="131"/>
      <c r="VQZ50" s="131"/>
      <c r="VRA50" s="131"/>
      <c r="VRB50" s="131"/>
      <c r="VRC50" s="131"/>
      <c r="VRD50" s="131"/>
      <c r="VRE50" s="131"/>
      <c r="VRF50" s="131"/>
      <c r="VRG50" s="131"/>
      <c r="VRH50" s="131"/>
      <c r="VRI50" s="131"/>
      <c r="VRJ50" s="131"/>
      <c r="VRK50" s="131"/>
      <c r="VRL50" s="131"/>
      <c r="VRM50" s="131"/>
      <c r="VRN50" s="131"/>
      <c r="VRO50" s="131"/>
      <c r="VRP50" s="131"/>
      <c r="VRQ50" s="131"/>
      <c r="VRR50" s="131"/>
      <c r="VRS50" s="131"/>
      <c r="VRT50" s="131"/>
      <c r="VRU50" s="131"/>
      <c r="VRV50" s="131"/>
      <c r="VRW50" s="131"/>
      <c r="VRX50" s="131"/>
      <c r="VRY50" s="131"/>
      <c r="VRZ50" s="131"/>
      <c r="VSA50" s="131"/>
      <c r="VSB50" s="131"/>
      <c r="VSC50" s="131"/>
      <c r="VSD50" s="131"/>
      <c r="VSE50" s="131"/>
      <c r="VSF50" s="131"/>
      <c r="VSG50" s="131"/>
      <c r="VSH50" s="131"/>
      <c r="VSI50" s="131"/>
      <c r="VSJ50" s="131"/>
      <c r="VSK50" s="131"/>
      <c r="VSL50" s="131"/>
      <c r="VSM50" s="131"/>
      <c r="VSN50" s="131"/>
      <c r="VSO50" s="131"/>
      <c r="VSP50" s="131"/>
      <c r="VSQ50" s="131"/>
      <c r="VSR50" s="131"/>
      <c r="VSS50" s="131"/>
      <c r="VST50" s="131"/>
      <c r="VSU50" s="131"/>
      <c r="VSV50" s="131"/>
      <c r="VSW50" s="131"/>
      <c r="VSX50" s="131"/>
      <c r="VSY50" s="131"/>
      <c r="VSZ50" s="131"/>
      <c r="VTA50" s="131"/>
      <c r="VTB50" s="131"/>
      <c r="VTC50" s="131"/>
      <c r="VTD50" s="131"/>
      <c r="VTE50" s="131"/>
      <c r="VTF50" s="131"/>
      <c r="VTG50" s="131"/>
      <c r="VTH50" s="131"/>
      <c r="VTI50" s="131"/>
      <c r="VTJ50" s="131"/>
      <c r="VTK50" s="131"/>
      <c r="VTL50" s="131"/>
      <c r="VTM50" s="131"/>
      <c r="VTN50" s="131"/>
      <c r="VTO50" s="131"/>
      <c r="VTP50" s="131"/>
      <c r="VTQ50" s="131"/>
      <c r="VTR50" s="131"/>
      <c r="VTS50" s="131"/>
      <c r="VTT50" s="131"/>
      <c r="VTU50" s="131"/>
      <c r="VTV50" s="131"/>
      <c r="VTW50" s="131"/>
      <c r="VTX50" s="131"/>
      <c r="VTY50" s="131"/>
      <c r="VTZ50" s="131"/>
      <c r="VUA50" s="131"/>
      <c r="VUB50" s="131"/>
      <c r="VUC50" s="131"/>
      <c r="VUD50" s="131"/>
      <c r="VUE50" s="131"/>
      <c r="VUF50" s="131"/>
      <c r="VUG50" s="131"/>
      <c r="VUH50" s="131"/>
      <c r="VUI50" s="131"/>
      <c r="VUJ50" s="131"/>
      <c r="VUK50" s="131"/>
      <c r="VUL50" s="131"/>
      <c r="VUM50" s="131"/>
      <c r="VUN50" s="131"/>
      <c r="VUO50" s="131"/>
      <c r="VUP50" s="131"/>
      <c r="VUQ50" s="131"/>
      <c r="VUR50" s="131"/>
      <c r="VUS50" s="131"/>
      <c r="VUT50" s="131"/>
      <c r="VUU50" s="131"/>
      <c r="VUV50" s="131"/>
      <c r="VUW50" s="131"/>
      <c r="VUX50" s="131"/>
      <c r="VUY50" s="131"/>
      <c r="VUZ50" s="131"/>
      <c r="VVA50" s="131"/>
      <c r="VVB50" s="131"/>
      <c r="VVC50" s="131"/>
      <c r="VVD50" s="131"/>
      <c r="VVE50" s="131"/>
      <c r="VVF50" s="131"/>
      <c r="VVG50" s="131"/>
      <c r="VVH50" s="131"/>
      <c r="VVI50" s="131"/>
      <c r="VVJ50" s="131"/>
      <c r="VVK50" s="131"/>
      <c r="VVL50" s="131"/>
      <c r="VVM50" s="131"/>
      <c r="VVN50" s="131"/>
      <c r="VVO50" s="131"/>
      <c r="VVP50" s="131"/>
      <c r="VVQ50" s="131"/>
      <c r="VVR50" s="131"/>
      <c r="VVS50" s="131"/>
      <c r="VVT50" s="131"/>
      <c r="VVU50" s="131"/>
      <c r="VVV50" s="131"/>
      <c r="VVW50" s="131"/>
      <c r="VVX50" s="131"/>
      <c r="VVY50" s="131"/>
      <c r="VVZ50" s="131"/>
      <c r="VWA50" s="131"/>
      <c r="VWB50" s="131"/>
      <c r="VWC50" s="131"/>
      <c r="VWD50" s="131"/>
      <c r="VWE50" s="131"/>
      <c r="VWF50" s="131"/>
      <c r="VWG50" s="131"/>
      <c r="VWH50" s="131"/>
      <c r="VWI50" s="131"/>
      <c r="VWJ50" s="131"/>
      <c r="VWK50" s="131"/>
      <c r="VWL50" s="131"/>
      <c r="VWM50" s="131"/>
      <c r="VWN50" s="131"/>
      <c r="VWO50" s="131"/>
      <c r="VWP50" s="131"/>
      <c r="VWQ50" s="131"/>
      <c r="VWR50" s="131"/>
      <c r="VWS50" s="131"/>
      <c r="VWT50" s="131"/>
      <c r="VWU50" s="131"/>
      <c r="VWV50" s="131"/>
      <c r="VWW50" s="131"/>
      <c r="VWX50" s="131"/>
      <c r="VWY50" s="131"/>
      <c r="VWZ50" s="131"/>
      <c r="VXA50" s="131"/>
      <c r="VXB50" s="131"/>
      <c r="VXC50" s="131"/>
      <c r="VXD50" s="131"/>
      <c r="VXE50" s="131"/>
      <c r="VXF50" s="131"/>
      <c r="VXG50" s="131"/>
      <c r="VXH50" s="131"/>
      <c r="VXI50" s="131"/>
      <c r="VXJ50" s="131"/>
      <c r="VXK50" s="131"/>
      <c r="VXL50" s="131"/>
      <c r="VXM50" s="131"/>
      <c r="VXN50" s="131"/>
      <c r="VXO50" s="131"/>
      <c r="VXP50" s="131"/>
      <c r="VXQ50" s="131"/>
      <c r="VXR50" s="131"/>
      <c r="VXS50" s="131"/>
      <c r="VXT50" s="131"/>
      <c r="VXU50" s="131"/>
      <c r="VXV50" s="131"/>
      <c r="VXW50" s="131"/>
      <c r="VXX50" s="131"/>
      <c r="VXY50" s="131"/>
      <c r="VXZ50" s="131"/>
      <c r="VYA50" s="131"/>
      <c r="VYB50" s="131"/>
      <c r="VYC50" s="131"/>
      <c r="VYD50" s="131"/>
      <c r="VYE50" s="131"/>
      <c r="VYF50" s="131"/>
      <c r="VYG50" s="131"/>
      <c r="VYH50" s="131"/>
      <c r="VYI50" s="131"/>
      <c r="VYJ50" s="131"/>
      <c r="VYK50" s="131"/>
      <c r="VYL50" s="131"/>
      <c r="VYM50" s="131"/>
      <c r="VYN50" s="131"/>
      <c r="VYO50" s="131"/>
      <c r="VYP50" s="131"/>
      <c r="VYQ50" s="131"/>
      <c r="VYR50" s="131"/>
      <c r="VYS50" s="131"/>
      <c r="VYT50" s="131"/>
      <c r="VYU50" s="131"/>
      <c r="VYV50" s="131"/>
      <c r="VYW50" s="131"/>
      <c r="VYX50" s="131"/>
      <c r="VYY50" s="131"/>
      <c r="VYZ50" s="131"/>
      <c r="VZA50" s="131"/>
      <c r="VZB50" s="131"/>
      <c r="VZC50" s="131"/>
      <c r="VZD50" s="131"/>
      <c r="VZE50" s="131"/>
      <c r="VZF50" s="131"/>
      <c r="VZG50" s="131"/>
      <c r="VZH50" s="131"/>
      <c r="VZI50" s="131"/>
      <c r="VZJ50" s="131"/>
      <c r="VZK50" s="131"/>
      <c r="VZL50" s="131"/>
      <c r="VZM50" s="131"/>
      <c r="VZN50" s="131"/>
      <c r="VZO50" s="131"/>
      <c r="VZP50" s="131"/>
      <c r="VZQ50" s="131"/>
      <c r="VZR50" s="131"/>
      <c r="VZS50" s="131"/>
      <c r="VZT50" s="131"/>
      <c r="VZU50" s="131"/>
      <c r="VZV50" s="131"/>
      <c r="VZW50" s="131"/>
      <c r="VZX50" s="131"/>
      <c r="VZY50" s="131"/>
      <c r="VZZ50" s="131"/>
      <c r="WAA50" s="131"/>
      <c r="WAB50" s="131"/>
      <c r="WAC50" s="131"/>
      <c r="WAD50" s="131"/>
      <c r="WAE50" s="131"/>
      <c r="WAF50" s="131"/>
      <c r="WAG50" s="131"/>
      <c r="WAH50" s="131"/>
      <c r="WAI50" s="131"/>
      <c r="WAJ50" s="131"/>
      <c r="WAK50" s="131"/>
      <c r="WAL50" s="131"/>
      <c r="WAM50" s="131"/>
      <c r="WAN50" s="131"/>
      <c r="WAO50" s="131"/>
      <c r="WAP50" s="131"/>
      <c r="WAQ50" s="131"/>
      <c r="WAR50" s="131"/>
      <c r="WAS50" s="131"/>
      <c r="WAT50" s="131"/>
      <c r="WAU50" s="131"/>
      <c r="WAV50" s="131"/>
      <c r="WAW50" s="131"/>
      <c r="WAX50" s="131"/>
      <c r="WAY50" s="131"/>
      <c r="WAZ50" s="131"/>
      <c r="WBA50" s="131"/>
      <c r="WBB50" s="131"/>
      <c r="WBC50" s="131"/>
      <c r="WBD50" s="131"/>
      <c r="WBE50" s="131"/>
      <c r="WBF50" s="131"/>
      <c r="WBG50" s="131"/>
      <c r="WBH50" s="131"/>
      <c r="WBI50" s="131"/>
      <c r="WBJ50" s="131"/>
      <c r="WBK50" s="131"/>
      <c r="WBL50" s="131"/>
      <c r="WBM50" s="131"/>
      <c r="WBN50" s="131"/>
      <c r="WBO50" s="131"/>
      <c r="WBP50" s="131"/>
      <c r="WBQ50" s="131"/>
      <c r="WBR50" s="131"/>
      <c r="WBS50" s="131"/>
      <c r="WBT50" s="131"/>
      <c r="WBU50" s="131"/>
      <c r="WBV50" s="131"/>
      <c r="WBW50" s="131"/>
      <c r="WBX50" s="131"/>
      <c r="WBY50" s="131"/>
      <c r="WBZ50" s="131"/>
      <c r="WCA50" s="131"/>
      <c r="WCB50" s="131"/>
      <c r="WCC50" s="131"/>
      <c r="WCD50" s="131"/>
      <c r="WCE50" s="131"/>
      <c r="WCF50" s="131"/>
      <c r="WCG50" s="131"/>
      <c r="WCH50" s="131"/>
      <c r="WCI50" s="131"/>
      <c r="WCJ50" s="131"/>
      <c r="WCK50" s="131"/>
      <c r="WCL50" s="131"/>
      <c r="WCM50" s="131"/>
      <c r="WCN50" s="131"/>
      <c r="WCO50" s="131"/>
      <c r="WCP50" s="131"/>
      <c r="WCQ50" s="131"/>
      <c r="WCR50" s="131"/>
      <c r="WCS50" s="131"/>
      <c r="WCT50" s="131"/>
      <c r="WCU50" s="131"/>
      <c r="WCV50" s="131"/>
      <c r="WCW50" s="131"/>
      <c r="WCX50" s="131"/>
      <c r="WCY50" s="131"/>
      <c r="WCZ50" s="131"/>
      <c r="WDA50" s="131"/>
      <c r="WDB50" s="131"/>
      <c r="WDC50" s="131"/>
      <c r="WDD50" s="131"/>
      <c r="WDE50" s="131"/>
      <c r="WDF50" s="131"/>
      <c r="WDG50" s="131"/>
      <c r="WDH50" s="131"/>
      <c r="WDI50" s="131"/>
      <c r="WDJ50" s="131"/>
      <c r="WDK50" s="131"/>
      <c r="WDL50" s="131"/>
      <c r="WDM50" s="131"/>
      <c r="WDN50" s="131"/>
      <c r="WDO50" s="131"/>
      <c r="WDP50" s="131"/>
      <c r="WDQ50" s="131"/>
      <c r="WDR50" s="131"/>
      <c r="WDS50" s="131"/>
      <c r="WDT50" s="131"/>
      <c r="WDU50" s="131"/>
      <c r="WDV50" s="131"/>
      <c r="WDW50" s="131"/>
      <c r="WDX50" s="131"/>
      <c r="WDY50" s="131"/>
      <c r="WDZ50" s="131"/>
      <c r="WEA50" s="131"/>
      <c r="WEB50" s="131"/>
      <c r="WEC50" s="131"/>
      <c r="WED50" s="131"/>
      <c r="WEE50" s="131"/>
      <c r="WEF50" s="131"/>
      <c r="WEG50" s="131"/>
      <c r="WEH50" s="131"/>
      <c r="WEI50" s="131"/>
      <c r="WEJ50" s="131"/>
      <c r="WEK50" s="131"/>
      <c r="WEL50" s="131"/>
      <c r="WEM50" s="131"/>
      <c r="WEN50" s="131"/>
      <c r="WEO50" s="131"/>
      <c r="WEP50" s="131"/>
      <c r="WEQ50" s="131"/>
      <c r="WER50" s="131"/>
      <c r="WES50" s="131"/>
      <c r="WET50" s="131"/>
      <c r="WEU50" s="131"/>
      <c r="WEV50" s="131"/>
      <c r="WEW50" s="131"/>
      <c r="WEX50" s="131"/>
      <c r="WEY50" s="131"/>
      <c r="WEZ50" s="131"/>
      <c r="WFA50" s="131"/>
      <c r="WFB50" s="131"/>
      <c r="WFC50" s="131"/>
      <c r="WFD50" s="131"/>
      <c r="WFE50" s="131"/>
      <c r="WFF50" s="131"/>
      <c r="WFG50" s="131"/>
      <c r="WFH50" s="131"/>
      <c r="WFI50" s="131"/>
      <c r="WFJ50" s="131"/>
      <c r="WFK50" s="131"/>
      <c r="WFL50" s="131"/>
      <c r="WFM50" s="131"/>
      <c r="WFN50" s="131"/>
      <c r="WFO50" s="131"/>
      <c r="WFP50" s="131"/>
      <c r="WFQ50" s="131"/>
      <c r="WFR50" s="131"/>
      <c r="WFS50" s="131"/>
      <c r="WFT50" s="131"/>
      <c r="WFU50" s="131"/>
      <c r="WFV50" s="131"/>
      <c r="WFW50" s="131"/>
      <c r="WFX50" s="131"/>
      <c r="WFY50" s="131"/>
      <c r="WFZ50" s="131"/>
      <c r="WGA50" s="131"/>
      <c r="WGB50" s="131"/>
      <c r="WGC50" s="131"/>
      <c r="WGD50" s="131"/>
      <c r="WGE50" s="131"/>
      <c r="WGF50" s="131"/>
      <c r="WGG50" s="131"/>
      <c r="WGH50" s="131"/>
      <c r="WGI50" s="131"/>
      <c r="WGJ50" s="131"/>
      <c r="WGK50" s="131"/>
      <c r="WGL50" s="131"/>
      <c r="WGM50" s="131"/>
      <c r="WGN50" s="131"/>
      <c r="WGO50" s="131"/>
      <c r="WGP50" s="131"/>
      <c r="WGQ50" s="131"/>
      <c r="WGR50" s="131"/>
      <c r="WGS50" s="131"/>
      <c r="WGT50" s="131"/>
      <c r="WGU50" s="131"/>
      <c r="WGV50" s="131"/>
      <c r="WGW50" s="131"/>
      <c r="WGX50" s="131"/>
      <c r="WGY50" s="131"/>
      <c r="WGZ50" s="131"/>
      <c r="WHA50" s="131"/>
      <c r="WHB50" s="131"/>
      <c r="WHC50" s="131"/>
      <c r="WHD50" s="131"/>
      <c r="WHE50" s="131"/>
      <c r="WHF50" s="131"/>
      <c r="WHG50" s="131"/>
      <c r="WHH50" s="131"/>
      <c r="WHI50" s="131"/>
      <c r="WHJ50" s="131"/>
      <c r="WHK50" s="131"/>
      <c r="WHL50" s="131"/>
      <c r="WHM50" s="131"/>
      <c r="WHN50" s="131"/>
      <c r="WHO50" s="131"/>
      <c r="WHP50" s="131"/>
      <c r="WHQ50" s="131"/>
      <c r="WHR50" s="131"/>
      <c r="WHS50" s="131"/>
      <c r="WHT50" s="131"/>
      <c r="WHU50" s="131"/>
      <c r="WHV50" s="131"/>
      <c r="WHW50" s="131"/>
      <c r="WHX50" s="131"/>
      <c r="WHY50" s="131"/>
      <c r="WHZ50" s="131"/>
      <c r="WIA50" s="131"/>
      <c r="WIB50" s="131"/>
      <c r="WIC50" s="131"/>
      <c r="WID50" s="131"/>
      <c r="WIE50" s="131"/>
      <c r="WIF50" s="131"/>
      <c r="WIG50" s="131"/>
      <c r="WIH50" s="131"/>
      <c r="WII50" s="131"/>
      <c r="WIJ50" s="131"/>
      <c r="WIK50" s="131"/>
      <c r="WIL50" s="131"/>
      <c r="WIM50" s="131"/>
      <c r="WIN50" s="131"/>
      <c r="WIO50" s="131"/>
      <c r="WIP50" s="131"/>
      <c r="WIQ50" s="131"/>
      <c r="WIR50" s="131"/>
      <c r="WIS50" s="131"/>
      <c r="WIT50" s="131"/>
      <c r="WIU50" s="131"/>
      <c r="WIV50" s="131"/>
      <c r="WIW50" s="131"/>
      <c r="WIX50" s="131"/>
      <c r="WIY50" s="131"/>
      <c r="WIZ50" s="131"/>
      <c r="WJA50" s="131"/>
      <c r="WJB50" s="131"/>
      <c r="WJC50" s="131"/>
      <c r="WJD50" s="131"/>
      <c r="WJE50" s="131"/>
      <c r="WJF50" s="131"/>
      <c r="WJG50" s="131"/>
      <c r="WJH50" s="131"/>
      <c r="WJI50" s="131"/>
      <c r="WJJ50" s="131"/>
      <c r="WJK50" s="131"/>
      <c r="WJL50" s="131"/>
      <c r="WJM50" s="131"/>
      <c r="WJN50" s="131"/>
      <c r="WJO50" s="131"/>
      <c r="WJP50" s="131"/>
      <c r="WJQ50" s="131"/>
      <c r="WJR50" s="131"/>
      <c r="WJS50" s="131"/>
      <c r="WJT50" s="131"/>
      <c r="WJU50" s="131"/>
      <c r="WJV50" s="131"/>
      <c r="WJW50" s="131"/>
      <c r="WJX50" s="131"/>
      <c r="WJY50" s="131"/>
      <c r="WJZ50" s="131"/>
      <c r="WKA50" s="131"/>
      <c r="WKB50" s="131"/>
      <c r="WKC50" s="131"/>
      <c r="WKD50" s="131"/>
      <c r="WKE50" s="131"/>
      <c r="WKF50" s="131"/>
      <c r="WKG50" s="131"/>
      <c r="WKH50" s="131"/>
      <c r="WKI50" s="131"/>
      <c r="WKJ50" s="131"/>
      <c r="WKK50" s="131"/>
      <c r="WKL50" s="131"/>
      <c r="WKM50" s="131"/>
      <c r="WKN50" s="131"/>
      <c r="WKO50" s="131"/>
      <c r="WKP50" s="131"/>
      <c r="WKQ50" s="131"/>
      <c r="WKR50" s="131"/>
      <c r="WKS50" s="131"/>
      <c r="WKT50" s="131"/>
      <c r="WKU50" s="131"/>
      <c r="WKV50" s="131"/>
      <c r="WKW50" s="131"/>
      <c r="WKX50" s="131"/>
      <c r="WKY50" s="131"/>
      <c r="WKZ50" s="131"/>
      <c r="WLA50" s="131"/>
      <c r="WLB50" s="131"/>
      <c r="WLC50" s="131"/>
      <c r="WLD50" s="131"/>
      <c r="WLE50" s="131"/>
      <c r="WLF50" s="131"/>
      <c r="WLG50" s="131"/>
      <c r="WLH50" s="131"/>
      <c r="WLI50" s="131"/>
      <c r="WLJ50" s="131"/>
      <c r="WLK50" s="131"/>
      <c r="WLL50" s="131"/>
      <c r="WLM50" s="131"/>
      <c r="WLN50" s="131"/>
      <c r="WLO50" s="131"/>
      <c r="WLP50" s="131"/>
      <c r="WLQ50" s="131"/>
      <c r="WLR50" s="131"/>
      <c r="WLS50" s="131"/>
      <c r="WLT50" s="131"/>
      <c r="WLU50" s="131"/>
      <c r="WLV50" s="131"/>
      <c r="WLW50" s="131"/>
      <c r="WLX50" s="131"/>
      <c r="WLY50" s="131"/>
      <c r="WLZ50" s="131"/>
      <c r="WMA50" s="131"/>
      <c r="WMB50" s="131"/>
      <c r="WMC50" s="131"/>
      <c r="WMD50" s="131"/>
      <c r="WME50" s="131"/>
      <c r="WMF50" s="131"/>
      <c r="WMG50" s="131"/>
      <c r="WMH50" s="131"/>
      <c r="WMI50" s="131"/>
      <c r="WMJ50" s="131"/>
      <c r="WMK50" s="131"/>
      <c r="WML50" s="131"/>
      <c r="WMM50" s="131"/>
      <c r="WMN50" s="131"/>
      <c r="WMO50" s="131"/>
      <c r="WMP50" s="131"/>
      <c r="WMQ50" s="131"/>
      <c r="WMR50" s="131"/>
      <c r="WMS50" s="131"/>
      <c r="WMT50" s="131"/>
      <c r="WMU50" s="131"/>
      <c r="WMV50" s="131"/>
      <c r="WMW50" s="131"/>
      <c r="WMX50" s="131"/>
      <c r="WMY50" s="131"/>
      <c r="WMZ50" s="131"/>
      <c r="WNA50" s="131"/>
      <c r="WNB50" s="131"/>
      <c r="WNC50" s="131"/>
      <c r="WND50" s="131"/>
      <c r="WNE50" s="131"/>
      <c r="WNF50" s="131"/>
      <c r="WNG50" s="131"/>
      <c r="WNH50" s="131"/>
      <c r="WNI50" s="131"/>
      <c r="WNJ50" s="131"/>
      <c r="WNK50" s="131"/>
      <c r="WNL50" s="131"/>
      <c r="WNM50" s="131"/>
      <c r="WNN50" s="131"/>
      <c r="WNO50" s="131"/>
      <c r="WNP50" s="131"/>
      <c r="WNQ50" s="131"/>
      <c r="WNR50" s="131"/>
      <c r="WNS50" s="131"/>
      <c r="WNT50" s="131"/>
      <c r="WNU50" s="131"/>
      <c r="WNV50" s="131"/>
      <c r="WNW50" s="131"/>
      <c r="WNX50" s="131"/>
      <c r="WNY50" s="131"/>
      <c r="WNZ50" s="131"/>
      <c r="WOA50" s="131"/>
      <c r="WOB50" s="131"/>
      <c r="WOC50" s="131"/>
      <c r="WOD50" s="131"/>
      <c r="WOE50" s="131"/>
      <c r="WOF50" s="131"/>
      <c r="WOG50" s="131"/>
      <c r="WOH50" s="131"/>
      <c r="WOI50" s="131"/>
      <c r="WOJ50" s="131"/>
      <c r="WOK50" s="131"/>
      <c r="WOL50" s="131"/>
      <c r="WOM50" s="131"/>
      <c r="WON50" s="131"/>
      <c r="WOO50" s="131"/>
      <c r="WOP50" s="131"/>
      <c r="WOQ50" s="131"/>
      <c r="WOR50" s="131"/>
      <c r="WOS50" s="131"/>
      <c r="WOT50" s="131"/>
      <c r="WOU50" s="131"/>
      <c r="WOV50" s="131"/>
      <c r="WOW50" s="131"/>
      <c r="WOX50" s="131"/>
      <c r="WOY50" s="131"/>
      <c r="WOZ50" s="131"/>
      <c r="WPA50" s="131"/>
      <c r="WPB50" s="131"/>
      <c r="WPC50" s="131"/>
      <c r="WPD50" s="131"/>
      <c r="WPE50" s="131"/>
      <c r="WPF50" s="131"/>
      <c r="WPG50" s="131"/>
      <c r="WPH50" s="131"/>
      <c r="WPI50" s="131"/>
      <c r="WPJ50" s="131"/>
      <c r="WPK50" s="131"/>
      <c r="WPL50" s="131"/>
      <c r="WPM50" s="131"/>
      <c r="WPN50" s="131"/>
      <c r="WPO50" s="131"/>
      <c r="WPP50" s="131"/>
      <c r="WPQ50" s="131"/>
      <c r="WPR50" s="131"/>
      <c r="WPS50" s="131"/>
      <c r="WPT50" s="131"/>
      <c r="WPU50" s="131"/>
      <c r="WPV50" s="131"/>
      <c r="WPW50" s="131"/>
      <c r="WPX50" s="131"/>
      <c r="WPY50" s="131"/>
      <c r="WPZ50" s="131"/>
      <c r="WQA50" s="131"/>
      <c r="WQB50" s="131"/>
      <c r="WQC50" s="131"/>
      <c r="WQD50" s="131"/>
      <c r="WQE50" s="131"/>
      <c r="WQF50" s="131"/>
      <c r="WQG50" s="131"/>
      <c r="WQH50" s="131"/>
      <c r="WQI50" s="131"/>
      <c r="WQJ50" s="131"/>
      <c r="WQK50" s="131"/>
      <c r="WQL50" s="131"/>
      <c r="WQM50" s="131"/>
      <c r="WQN50" s="131"/>
      <c r="WQO50" s="131"/>
      <c r="WQP50" s="131"/>
      <c r="WQQ50" s="131"/>
      <c r="WQR50" s="131"/>
      <c r="WQS50" s="131"/>
      <c r="WQT50" s="131"/>
      <c r="WQU50" s="131"/>
      <c r="WQV50" s="131"/>
      <c r="WQW50" s="131"/>
      <c r="WQX50" s="131"/>
      <c r="WQY50" s="131"/>
      <c r="WQZ50" s="131"/>
      <c r="WRA50" s="131"/>
      <c r="WRB50" s="131"/>
      <c r="WRC50" s="131"/>
      <c r="WRD50" s="131"/>
      <c r="WRE50" s="131"/>
      <c r="WRF50" s="131"/>
      <c r="WRG50" s="131"/>
      <c r="WRH50" s="131"/>
      <c r="WRI50" s="131"/>
      <c r="WRJ50" s="131"/>
      <c r="WRK50" s="131"/>
      <c r="WRL50" s="131"/>
      <c r="WRM50" s="131"/>
      <c r="WRN50" s="131"/>
      <c r="WRO50" s="131"/>
      <c r="WRP50" s="131"/>
      <c r="WRQ50" s="131"/>
      <c r="WRR50" s="131"/>
      <c r="WRS50" s="131"/>
      <c r="WRT50" s="131"/>
      <c r="WRU50" s="131"/>
      <c r="WRV50" s="131"/>
      <c r="WRW50" s="131"/>
      <c r="WRX50" s="131"/>
      <c r="WRY50" s="131"/>
      <c r="WRZ50" s="131"/>
      <c r="WSA50" s="131"/>
      <c r="WSB50" s="131"/>
      <c r="WSC50" s="131"/>
      <c r="WSD50" s="131"/>
      <c r="WSE50" s="131"/>
      <c r="WSF50" s="131"/>
      <c r="WSG50" s="131"/>
      <c r="WSH50" s="131"/>
      <c r="WSI50" s="131"/>
      <c r="WSJ50" s="131"/>
      <c r="WSK50" s="131"/>
      <c r="WSL50" s="131"/>
      <c r="WSM50" s="131"/>
      <c r="WSN50" s="131"/>
      <c r="WSO50" s="131"/>
      <c r="WSP50" s="131"/>
      <c r="WSQ50" s="131"/>
      <c r="WSR50" s="131"/>
      <c r="WSS50" s="131"/>
      <c r="WST50" s="131"/>
      <c r="WSU50" s="131"/>
      <c r="WSV50" s="131"/>
      <c r="WSW50" s="131"/>
      <c r="WSX50" s="131"/>
      <c r="WSY50" s="131"/>
      <c r="WSZ50" s="131"/>
      <c r="WTA50" s="131"/>
      <c r="WTB50" s="131"/>
      <c r="WTC50" s="131"/>
      <c r="WTD50" s="131"/>
      <c r="WTE50" s="131"/>
      <c r="WTF50" s="131"/>
      <c r="WTG50" s="131"/>
      <c r="WTH50" s="131"/>
      <c r="WTI50" s="131"/>
      <c r="WTJ50" s="131"/>
      <c r="WTK50" s="131"/>
      <c r="WTL50" s="131"/>
      <c r="WTM50" s="131"/>
      <c r="WTN50" s="131"/>
      <c r="WTO50" s="131"/>
      <c r="WTP50" s="131"/>
      <c r="WTQ50" s="131"/>
      <c r="WTR50" s="131"/>
      <c r="WTS50" s="131"/>
      <c r="WTT50" s="131"/>
      <c r="WTU50" s="131"/>
      <c r="WTV50" s="131"/>
      <c r="WTW50" s="131"/>
      <c r="WTX50" s="131"/>
      <c r="WTY50" s="131"/>
      <c r="WTZ50" s="131"/>
      <c r="WUA50" s="131"/>
      <c r="WUB50" s="131"/>
      <c r="WUC50" s="131"/>
      <c r="WUD50" s="131"/>
      <c r="WUE50" s="131"/>
      <c r="WUF50" s="131"/>
      <c r="WUG50" s="131"/>
      <c r="WUH50" s="131"/>
      <c r="WUI50" s="131"/>
      <c r="WUJ50" s="131"/>
      <c r="WUK50" s="131"/>
      <c r="WUL50" s="131"/>
      <c r="WUM50" s="131"/>
      <c r="WUN50" s="131"/>
      <c r="WUO50" s="131"/>
      <c r="WUP50" s="131"/>
      <c r="WUQ50" s="131"/>
      <c r="WUR50" s="131"/>
      <c r="WUS50" s="131"/>
      <c r="WUT50" s="131"/>
      <c r="WUU50" s="131"/>
      <c r="WUV50" s="131"/>
      <c r="WUW50" s="131"/>
      <c r="WUX50" s="131"/>
      <c r="WUY50" s="131"/>
      <c r="WUZ50" s="131"/>
      <c r="WVA50" s="131"/>
      <c r="WVB50" s="131"/>
      <c r="WVC50" s="131"/>
      <c r="WVD50" s="131"/>
      <c r="WVE50" s="131"/>
      <c r="WVF50" s="131"/>
      <c r="WVG50" s="131"/>
      <c r="WVH50" s="131"/>
      <c r="WVI50" s="131"/>
      <c r="WVJ50" s="131"/>
      <c r="WVK50" s="131"/>
      <c r="WVL50" s="131"/>
      <c r="WVM50" s="131"/>
      <c r="WVN50" s="131"/>
      <c r="WVO50" s="131"/>
      <c r="WVP50" s="131"/>
      <c r="WVQ50" s="131"/>
      <c r="WVR50" s="131"/>
      <c r="WVS50" s="131"/>
      <c r="WVT50" s="131"/>
      <c r="WVU50" s="131"/>
      <c r="WVV50" s="131"/>
      <c r="WVW50" s="131"/>
      <c r="WVX50" s="131"/>
      <c r="WVY50" s="131"/>
      <c r="WVZ50" s="131"/>
      <c r="WWA50" s="131"/>
      <c r="WWB50" s="131"/>
      <c r="WWC50" s="131"/>
      <c r="WWD50" s="131"/>
      <c r="WWE50" s="131"/>
      <c r="WWF50" s="131"/>
      <c r="WWG50" s="131"/>
      <c r="WWH50" s="131"/>
      <c r="WWI50" s="131"/>
      <c r="WWJ50" s="131"/>
      <c r="WWK50" s="131"/>
      <c r="WWL50" s="131"/>
      <c r="WWM50" s="131"/>
      <c r="WWN50" s="131"/>
      <c r="WWO50" s="131"/>
      <c r="WWP50" s="131"/>
      <c r="WWQ50" s="131"/>
      <c r="WWR50" s="131"/>
      <c r="WWS50" s="131"/>
      <c r="WWT50" s="131"/>
      <c r="WWU50" s="131"/>
      <c r="WWV50" s="131"/>
      <c r="WWW50" s="131"/>
      <c r="WWX50" s="131"/>
      <c r="WWY50" s="131"/>
      <c r="WWZ50" s="131"/>
      <c r="WXA50" s="131"/>
      <c r="WXB50" s="131"/>
      <c r="WXC50" s="131"/>
      <c r="WXD50" s="131"/>
      <c r="WXE50" s="131"/>
      <c r="WXF50" s="131"/>
      <c r="WXG50" s="131"/>
      <c r="WXH50" s="131"/>
      <c r="WXI50" s="131"/>
      <c r="WXJ50" s="131"/>
      <c r="WXK50" s="131"/>
      <c r="WXL50" s="131"/>
      <c r="WXM50" s="131"/>
      <c r="WXN50" s="131"/>
      <c r="WXO50" s="131"/>
      <c r="WXP50" s="131"/>
      <c r="WXQ50" s="131"/>
      <c r="WXR50" s="131"/>
      <c r="WXS50" s="131"/>
      <c r="WXT50" s="131"/>
      <c r="WXU50" s="131"/>
      <c r="WXV50" s="131"/>
      <c r="WXW50" s="131"/>
      <c r="WXX50" s="131"/>
      <c r="WXY50" s="131"/>
      <c r="WXZ50" s="131"/>
      <c r="WYA50" s="131"/>
      <c r="WYB50" s="131"/>
      <c r="WYC50" s="131"/>
      <c r="WYD50" s="131"/>
      <c r="WYE50" s="131"/>
      <c r="WYF50" s="131"/>
      <c r="WYG50" s="131"/>
      <c r="WYH50" s="131"/>
      <c r="WYI50" s="131"/>
      <c r="WYJ50" s="131"/>
      <c r="WYK50" s="131"/>
      <c r="WYL50" s="131"/>
      <c r="WYM50" s="131"/>
      <c r="WYN50" s="131"/>
      <c r="WYO50" s="131"/>
      <c r="WYP50" s="131"/>
      <c r="WYQ50" s="131"/>
      <c r="WYR50" s="131"/>
      <c r="WYS50" s="131"/>
      <c r="WYT50" s="131"/>
      <c r="WYU50" s="131"/>
      <c r="WYV50" s="131"/>
      <c r="WYW50" s="131"/>
      <c r="WYX50" s="131"/>
      <c r="WYY50" s="131"/>
      <c r="WYZ50" s="131"/>
      <c r="WZA50" s="131"/>
      <c r="WZB50" s="131"/>
      <c r="WZC50" s="131"/>
      <c r="WZD50" s="131"/>
      <c r="WZE50" s="131"/>
      <c r="WZF50" s="131"/>
      <c r="WZG50" s="131"/>
      <c r="WZH50" s="131"/>
      <c r="WZI50" s="131"/>
      <c r="WZJ50" s="131"/>
      <c r="WZK50" s="131"/>
      <c r="WZL50" s="131"/>
      <c r="WZM50" s="131"/>
      <c r="WZN50" s="131"/>
      <c r="WZO50" s="131"/>
      <c r="WZP50" s="131"/>
      <c r="WZQ50" s="131"/>
      <c r="WZR50" s="131"/>
      <c r="WZS50" s="131"/>
      <c r="WZT50" s="131"/>
      <c r="WZU50" s="131"/>
      <c r="WZV50" s="131"/>
      <c r="WZW50" s="131"/>
      <c r="WZX50" s="131"/>
      <c r="WZY50" s="131"/>
      <c r="WZZ50" s="131"/>
      <c r="XAA50" s="131"/>
      <c r="XAB50" s="131"/>
      <c r="XAC50" s="131"/>
      <c r="XAD50" s="131"/>
      <c r="XAE50" s="131"/>
      <c r="XAF50" s="131"/>
      <c r="XAG50" s="131"/>
      <c r="XAH50" s="131"/>
      <c r="XAI50" s="131"/>
      <c r="XAJ50" s="131"/>
      <c r="XAK50" s="131"/>
      <c r="XAL50" s="131"/>
      <c r="XAM50" s="131"/>
      <c r="XAN50" s="131"/>
      <c r="XAO50" s="131"/>
      <c r="XAP50" s="131"/>
      <c r="XAQ50" s="131"/>
      <c r="XAR50" s="131"/>
      <c r="XAS50" s="131"/>
      <c r="XAT50" s="131"/>
      <c r="XAU50" s="131"/>
      <c r="XAV50" s="131"/>
      <c r="XAW50" s="131"/>
      <c r="XAX50" s="131"/>
      <c r="XAY50" s="131"/>
      <c r="XAZ50" s="131"/>
      <c r="XBA50" s="131"/>
      <c r="XBB50" s="131"/>
      <c r="XBC50" s="131"/>
      <c r="XBD50" s="131"/>
      <c r="XBE50" s="131"/>
      <c r="XBF50" s="131"/>
      <c r="XBG50" s="131"/>
      <c r="XBH50" s="131"/>
      <c r="XBI50" s="131"/>
      <c r="XBJ50" s="131"/>
      <c r="XBK50" s="131"/>
      <c r="XBL50" s="131"/>
      <c r="XBM50" s="131"/>
      <c r="XBN50" s="131"/>
      <c r="XBO50" s="131"/>
      <c r="XBP50" s="131"/>
      <c r="XBQ50" s="131"/>
      <c r="XBR50" s="131"/>
      <c r="XBS50" s="131"/>
      <c r="XBT50" s="131"/>
      <c r="XBU50" s="131"/>
      <c r="XBV50" s="131"/>
      <c r="XBW50" s="131"/>
      <c r="XBX50" s="131"/>
      <c r="XBY50" s="131"/>
      <c r="XBZ50" s="131"/>
      <c r="XCA50" s="131"/>
      <c r="XCB50" s="131"/>
      <c r="XCC50" s="131"/>
      <c r="XCD50" s="131"/>
      <c r="XCE50" s="131"/>
      <c r="XCF50" s="131"/>
      <c r="XCG50" s="131"/>
      <c r="XCH50" s="131"/>
      <c r="XCI50" s="131"/>
      <c r="XCJ50" s="131"/>
      <c r="XCK50" s="131"/>
      <c r="XCL50" s="131"/>
      <c r="XCM50" s="131"/>
      <c r="XCN50" s="131"/>
      <c r="XCO50" s="131"/>
      <c r="XCP50" s="131"/>
      <c r="XCQ50" s="131"/>
      <c r="XCR50" s="131"/>
      <c r="XCS50" s="131"/>
      <c r="XCT50" s="131"/>
      <c r="XCU50" s="131"/>
      <c r="XCV50" s="131"/>
      <c r="XCW50" s="131"/>
      <c r="XCX50" s="131"/>
      <c r="XCY50" s="131"/>
      <c r="XCZ50" s="131"/>
      <c r="XDA50" s="131"/>
      <c r="XDB50" s="131"/>
      <c r="XDC50" s="131"/>
      <c r="XDD50" s="131"/>
      <c r="XDE50" s="131"/>
      <c r="XDF50" s="131"/>
      <c r="XDG50" s="131"/>
      <c r="XDH50" s="131"/>
      <c r="XDI50" s="131"/>
      <c r="XDJ50" s="131"/>
      <c r="XDK50" s="131"/>
      <c r="XDL50" s="131"/>
      <c r="XDM50" s="131"/>
      <c r="XDN50" s="131"/>
      <c r="XDO50" s="131"/>
      <c r="XDP50" s="131"/>
      <c r="XDQ50" s="131"/>
      <c r="XDR50" s="131"/>
      <c r="XDS50" s="131"/>
      <c r="XDT50" s="131"/>
      <c r="XDU50" s="131"/>
      <c r="XDV50" s="131"/>
      <c r="XDW50" s="131"/>
      <c r="XDX50" s="131"/>
      <c r="XDY50" s="131"/>
      <c r="XDZ50" s="131"/>
      <c r="XEA50" s="131"/>
      <c r="XEB50" s="131"/>
      <c r="XEC50" s="131"/>
      <c r="XED50" s="131"/>
      <c r="XEE50" s="131"/>
      <c r="XEF50" s="131"/>
      <c r="XEG50" s="131"/>
      <c r="XEH50" s="131"/>
      <c r="XEI50" s="131"/>
      <c r="XEJ50" s="131"/>
      <c r="XEK50" s="131"/>
      <c r="XEL50" s="131"/>
      <c r="XEM50" s="131"/>
      <c r="XEN50" s="131"/>
      <c r="XEO50" s="131"/>
      <c r="XEP50" s="131"/>
      <c r="XEQ50" s="131"/>
      <c r="XER50" s="131"/>
      <c r="XES50" s="131"/>
      <c r="XET50" s="131"/>
      <c r="XEU50" s="131"/>
      <c r="XEV50" s="131"/>
      <c r="XEW50" s="131"/>
      <c r="XEX50" s="131"/>
      <c r="XEY50" s="131"/>
      <c r="XEZ50" s="131"/>
      <c r="XFA50" s="131"/>
      <c r="XFB50" s="131"/>
      <c r="XFC50" s="131"/>
      <c r="XFD50" s="131"/>
    </row>
    <row r="51" spans="1:16384">
      <c r="A51" s="37"/>
      <c r="B51" s="28"/>
      <c r="C51" s="28"/>
      <c r="D51" s="29"/>
      <c r="E51" s="29"/>
      <c r="F51" s="29"/>
      <c r="G51" s="24" t="str">
        <f>IF(AND(OR($G$2="Y",$H$2="Y"),I51&lt;5,J51&lt;5),IF(AND(I51=I50,J51=J50),G50+1,1),"")</f>
        <v/>
      </c>
      <c r="H51" s="24" t="e">
        <f>IF(AND($H$2="Y",J51&gt;0,OR(AND(G51=1,#REF!=10),AND(G51=2,#REF!=20),AND(G51=3,#REF!=30),AND(G51=4,#REF!=40),AND(G51=5,#REF!=50),AND(G51=6,#REF!=60),AND(G51=7,G56=70),AND(G51=8,#REF!=80),AND(G51=9,G99=90),AND(G51=10,#REF!=100))),VLOOKUP(J51-1,SortLookup!$A$13:$B$16,2,FALSE),"")</f>
        <v>#REF!</v>
      </c>
      <c r="I51" s="38" t="str">
        <f>IF(ISNA(VLOOKUP(E51,SortLookup!$A$1:$B$5,2,FALSE))," ",VLOOKUP(E51,SortLookup!$A$1:$B$5,2,FALSE))</f>
        <v xml:space="preserve"> </v>
      </c>
      <c r="J51" s="25" t="str">
        <f>IF(ISNA(VLOOKUP(F51,SortLookup!$A$7:$B$11,2,FALSE))," ",VLOOKUP(F51,SortLookup!$A$7:$B$11,2,FALSE))</f>
        <v xml:space="preserve"> </v>
      </c>
      <c r="K51" s="121">
        <f t="shared" si="52"/>
        <v>0</v>
      </c>
      <c r="L51" s="77">
        <f>AB51+AO51+BA51+BL51+BY51+CJ51+CU51+DF51+DQ51+EB51+EM51+EX51+FI51+FT51+GE51+GP51+HA51+HL51+HW51+IH51</f>
        <v>0</v>
      </c>
      <c r="M51" s="26">
        <f>AD51+AQ51+BC51+BN51+CA51+CL51+CW51+DH51+DS51+ED51+EO51+EZ51+FK51+FV51+GG51+GR51+HC51+HN51+HY51+IJ51</f>
        <v>0</v>
      </c>
      <c r="N51" s="30">
        <f t="shared" si="53"/>
        <v>0</v>
      </c>
      <c r="O51" s="118">
        <f>W51+AJ51+AV51+BG51+BT51+CE51+CP51+DA51+DL51+DW51+EH51+ES51+FD51+FO51+FZ51+GK51+GV51+HG51+HR51+IC51</f>
        <v>0</v>
      </c>
      <c r="P51" s="35"/>
      <c r="Q51" s="32"/>
      <c r="R51" s="32"/>
      <c r="S51" s="32"/>
      <c r="T51" s="32"/>
      <c r="U51" s="32"/>
      <c r="V51" s="32"/>
      <c r="W51" s="33"/>
      <c r="X51" s="33"/>
      <c r="Y51" s="33"/>
      <c r="Z51" s="33"/>
      <c r="AA51" s="34"/>
      <c r="AB51" s="31">
        <f t="shared" si="54"/>
        <v>0</v>
      </c>
      <c r="AC51" s="30">
        <f t="shared" si="55"/>
        <v>0</v>
      </c>
      <c r="AD51" s="26">
        <f t="shared" si="56"/>
        <v>0</v>
      </c>
      <c r="AE51" s="59">
        <f t="shared" si="57"/>
        <v>0</v>
      </c>
      <c r="AF51" s="35"/>
      <c r="AG51" s="32"/>
      <c r="AH51" s="32"/>
      <c r="AI51" s="32"/>
      <c r="AJ51" s="33"/>
      <c r="AK51" s="33"/>
      <c r="AL51" s="33"/>
      <c r="AM51" s="33"/>
      <c r="AN51" s="34"/>
      <c r="AO51" s="31">
        <f t="shared" si="58"/>
        <v>0</v>
      </c>
      <c r="AP51" s="30">
        <f t="shared" si="59"/>
        <v>0</v>
      </c>
      <c r="AQ51" s="26">
        <f t="shared" si="60"/>
        <v>0</v>
      </c>
      <c r="AR51" s="59">
        <f t="shared" si="61"/>
        <v>0</v>
      </c>
      <c r="AS51" s="35"/>
      <c r="AT51" s="32"/>
      <c r="AU51" s="32"/>
      <c r="AV51" s="33"/>
      <c r="AW51" s="33"/>
      <c r="AX51" s="33"/>
      <c r="AY51" s="33"/>
      <c r="AZ51" s="34"/>
      <c r="BA51" s="31">
        <f t="shared" si="62"/>
        <v>0</v>
      </c>
      <c r="BB51" s="30">
        <f t="shared" si="63"/>
        <v>0</v>
      </c>
      <c r="BC51" s="26">
        <f t="shared" si="64"/>
        <v>0</v>
      </c>
      <c r="BD51" s="59">
        <f t="shared" si="65"/>
        <v>0</v>
      </c>
      <c r="BE51" s="31"/>
      <c r="BF51" s="56"/>
      <c r="BG51" s="33"/>
      <c r="BH51" s="33"/>
      <c r="BI51" s="33"/>
      <c r="BJ51" s="33"/>
      <c r="BK51" s="33"/>
      <c r="BL51" s="77">
        <f t="shared" si="66"/>
        <v>0</v>
      </c>
      <c r="BM51" s="30">
        <f t="shared" si="67"/>
        <v>0</v>
      </c>
      <c r="BN51" s="26">
        <f t="shared" si="68"/>
        <v>0</v>
      </c>
      <c r="BO51" s="91">
        <f t="shared" si="69"/>
        <v>0</v>
      </c>
      <c r="BP51" s="32"/>
      <c r="BQ51" s="32"/>
      <c r="BR51" s="32"/>
      <c r="BS51" s="32"/>
      <c r="BT51" s="33"/>
      <c r="BU51" s="33"/>
      <c r="BV51" s="33"/>
      <c r="BW51" s="33"/>
      <c r="BX51" s="34"/>
      <c r="BY51" s="31">
        <f t="shared" si="70"/>
        <v>0</v>
      </c>
      <c r="BZ51" s="30">
        <f t="shared" si="71"/>
        <v>0</v>
      </c>
      <c r="CA51" s="26">
        <f t="shared" si="72"/>
        <v>0</v>
      </c>
      <c r="CB51" s="59">
        <f t="shared" si="73"/>
        <v>0</v>
      </c>
      <c r="CC51" s="35"/>
      <c r="CD51" s="32"/>
      <c r="CE51" s="33"/>
      <c r="CF51" s="33"/>
      <c r="CG51" s="33"/>
      <c r="CH51" s="33"/>
      <c r="CI51" s="34"/>
      <c r="CJ51" s="31">
        <f t="shared" si="74"/>
        <v>0</v>
      </c>
      <c r="CK51" s="30">
        <f t="shared" si="75"/>
        <v>0</v>
      </c>
      <c r="CL51" s="26">
        <f t="shared" si="76"/>
        <v>0</v>
      </c>
      <c r="CM51" s="59">
        <f t="shared" si="77"/>
        <v>0</v>
      </c>
      <c r="IL51" s="4"/>
    </row>
    <row r="52" spans="1:16384" ht="13.5" thickBot="1">
      <c r="A52" s="37"/>
      <c r="B52" s="28"/>
      <c r="C52" s="28"/>
      <c r="D52" s="29"/>
      <c r="E52" s="29"/>
      <c r="F52" s="29"/>
      <c r="G52" s="24" t="str">
        <f>IF(AND(OR($G$2="Y",$H$2="Y"),I52&lt;5,J52&lt;5),IF(AND(I52=#REF!,J52=#REF!),#REF!+1,1),"")</f>
        <v/>
      </c>
      <c r="H52" s="24" t="e">
        <f>IF(AND($H$2="Y",J52&gt;0,OR(AND(G52=1,#REF!=10),AND(G52=2,#REF!=20),AND(G52=3,#REF!=30),AND(G52=4,#REF!=40),AND(G52=5,#REF!=50),AND(G52=6,#REF!=60),AND(G52=7,#REF!=70),AND(G52=8,#REF!=80),AND(G52=9,#REF!=90),AND(G52=10,#REF!=100))),VLOOKUP(J52-1,SortLookup!$A$13:$B$16,2,FALSE),"")</f>
        <v>#REF!</v>
      </c>
      <c r="I52" s="38" t="str">
        <f>IF(ISNA(VLOOKUP(E52,SortLookup!$A$1:$B$5,2,FALSE))," ",VLOOKUP(E52,SortLookup!$A$1:$B$5,2,FALSE))</f>
        <v xml:space="preserve"> </v>
      </c>
      <c r="J52" s="25" t="str">
        <f>IF(ISNA(VLOOKUP(F52,SortLookup!$A$7:$B$11,2,FALSE))," ",VLOOKUP(F52,SortLookup!$A$7:$B$11,2,FALSE))</f>
        <v xml:space="preserve"> </v>
      </c>
      <c r="K52" s="121">
        <f t="shared" si="52"/>
        <v>0</v>
      </c>
      <c r="L52" s="77">
        <f>AB52+AO52+BA52+BL52+BY52+CJ52+CU11+DF11+DQ11+EB11+EM11+EX11+FI11+FT11+GE11+GP11+HA11+HL11+HW11+IH11</f>
        <v>0</v>
      </c>
      <c r="M52" s="26">
        <f>AD52+AQ52+BC52+BN52+CA52+CL52+CW11+DH11+DS11+ED11+EO11+EZ11+FK11+FV11+GG11+GR11+HC11+HN11+HY11+IJ11</f>
        <v>0</v>
      </c>
      <c r="N52" s="30">
        <f t="shared" si="53"/>
        <v>0</v>
      </c>
      <c r="O52" s="118">
        <f>W52+AJ52+AV52+BG52+BT52+CE52+CP11+DA11+DL11+DW11+EH11+ES11+FD11+FO11+FZ11+GK11+GV11+HG11+HR11+IC11</f>
        <v>0</v>
      </c>
      <c r="P52" s="35"/>
      <c r="Q52" s="32"/>
      <c r="R52" s="32"/>
      <c r="S52" s="32"/>
      <c r="T52" s="32"/>
      <c r="U52" s="32"/>
      <c r="V52" s="32"/>
      <c r="W52" s="33"/>
      <c r="X52" s="33"/>
      <c r="Y52" s="33"/>
      <c r="Z52" s="33"/>
      <c r="AA52" s="34"/>
      <c r="AB52" s="31">
        <f t="shared" si="54"/>
        <v>0</v>
      </c>
      <c r="AC52" s="30">
        <f t="shared" si="55"/>
        <v>0</v>
      </c>
      <c r="AD52" s="26">
        <f t="shared" si="56"/>
        <v>0</v>
      </c>
      <c r="AE52" s="59">
        <f t="shared" si="57"/>
        <v>0</v>
      </c>
      <c r="AF52" s="35"/>
      <c r="AG52" s="32"/>
      <c r="AH52" s="32"/>
      <c r="AI52" s="32"/>
      <c r="AJ52" s="33"/>
      <c r="AK52" s="33"/>
      <c r="AL52" s="33"/>
      <c r="AM52" s="33"/>
      <c r="AN52" s="34"/>
      <c r="AO52" s="31">
        <f t="shared" si="58"/>
        <v>0</v>
      </c>
      <c r="AP52" s="30">
        <f t="shared" si="59"/>
        <v>0</v>
      </c>
      <c r="AQ52" s="26">
        <f t="shared" si="60"/>
        <v>0</v>
      </c>
      <c r="AR52" s="59">
        <f t="shared" si="61"/>
        <v>0</v>
      </c>
      <c r="AS52" s="35"/>
      <c r="AT52" s="32"/>
      <c r="AU52" s="32"/>
      <c r="AV52" s="33"/>
      <c r="AW52" s="33"/>
      <c r="AX52" s="33"/>
      <c r="AY52" s="33"/>
      <c r="AZ52" s="34"/>
      <c r="BA52" s="31">
        <f t="shared" si="62"/>
        <v>0</v>
      </c>
      <c r="BB52" s="30">
        <f t="shared" si="63"/>
        <v>0</v>
      </c>
      <c r="BC52" s="26">
        <f t="shared" si="64"/>
        <v>0</v>
      </c>
      <c r="BD52" s="59">
        <f t="shared" si="65"/>
        <v>0</v>
      </c>
      <c r="BE52" s="31"/>
      <c r="BF52" s="56"/>
      <c r="BG52" s="33"/>
      <c r="BH52" s="33"/>
      <c r="BI52" s="33"/>
      <c r="BJ52" s="33"/>
      <c r="BK52" s="33"/>
      <c r="BL52" s="77">
        <f t="shared" si="66"/>
        <v>0</v>
      </c>
      <c r="BM52" s="30">
        <f t="shared" si="67"/>
        <v>0</v>
      </c>
      <c r="BN52" s="26">
        <f t="shared" si="68"/>
        <v>0</v>
      </c>
      <c r="BO52" s="91">
        <f t="shared" si="69"/>
        <v>0</v>
      </c>
      <c r="BP52" s="32"/>
      <c r="BQ52" s="32"/>
      <c r="BR52" s="32"/>
      <c r="BS52" s="32"/>
      <c r="BT52" s="33"/>
      <c r="BU52" s="33"/>
      <c r="BV52" s="33"/>
      <c r="BW52" s="33"/>
      <c r="BX52" s="34"/>
      <c r="BY52" s="31">
        <f t="shared" si="70"/>
        <v>0</v>
      </c>
      <c r="BZ52" s="30">
        <f t="shared" si="71"/>
        <v>0</v>
      </c>
      <c r="CA52" s="26">
        <f t="shared" si="72"/>
        <v>0</v>
      </c>
      <c r="CB52" s="59">
        <f t="shared" si="73"/>
        <v>0</v>
      </c>
      <c r="CC52" s="35"/>
      <c r="CD52" s="32"/>
      <c r="CE52" s="33"/>
      <c r="CF52" s="33"/>
      <c r="CG52" s="33"/>
      <c r="CH52" s="33"/>
      <c r="CI52" s="34"/>
      <c r="CJ52" s="31">
        <f t="shared" si="74"/>
        <v>0</v>
      </c>
      <c r="CK52" s="30">
        <f t="shared" si="75"/>
        <v>0</v>
      </c>
      <c r="CL52" s="26">
        <f t="shared" si="76"/>
        <v>0</v>
      </c>
      <c r="CM52" s="59">
        <f t="shared" si="77"/>
        <v>0</v>
      </c>
      <c r="IL52" s="4"/>
    </row>
    <row r="53" spans="1:16384" ht="13.5" hidden="1" thickBot="1">
      <c r="A53" s="37"/>
      <c r="B53" s="39"/>
      <c r="C53" s="39"/>
      <c r="D53" s="40"/>
      <c r="E53" s="40"/>
      <c r="F53" s="40"/>
      <c r="G53" s="41" t="str">
        <f>IF(AND(OR($G$2="Y",$H$2="Y"),I53&lt;5,J53&lt;5),IF(AND(I53=#REF!,J53=#REF!),#REF!+1,1),"")</f>
        <v/>
      </c>
      <c r="H53" s="41" t="e">
        <f>IF(AND($H$2="Y",J53&gt;0,OR(AND(G53=1,#REF!=10),AND(G53=2,#REF!=20),AND(G53=3,#REF!=30),AND(G53=4,#REF!=40),AND(G53=5,#REF!=50),AND(G53=6,#REF!=60),AND(G53=7,#REF!=70),AND(G53=8,#REF!=80),AND(G53=9,#REF!=90),AND(G53=10,#REF!=100))),VLOOKUP(J53-1,SortLookup!$A$13:$B$16,2,FALSE),"")</f>
        <v>#REF!</v>
      </c>
      <c r="I53" s="42" t="str">
        <f>IF(ISNA(VLOOKUP(E53,SortLookup!$A$1:$B$5,2,FALSE))," ",VLOOKUP(E53,SortLookup!$A$1:$B$5,2,FALSE))</f>
        <v xml:space="preserve"> </v>
      </c>
      <c r="J53" s="50" t="str">
        <f>IF(ISNA(VLOOKUP(F53,SortLookup!$A$7:$B$11,2,FALSE))," ",VLOOKUP(F53,SortLookup!$A$7:$B$11,2,FALSE))</f>
        <v xml:space="preserve"> </v>
      </c>
      <c r="K53" s="125">
        <f t="shared" ref="K53:K65" si="78">L53+M53+N53</f>
        <v>0</v>
      </c>
      <c r="L53" s="74">
        <f>AB53+AO53+BA53+BL53+BY53+CJ53+CU13+DF13+DQ13+EB13+EM13+EX13+FI13+FT13+GE13+GP13+HA13+HL13+HW13+IH13</f>
        <v>0</v>
      </c>
      <c r="M53" s="44">
        <f>AD53+AQ53+BC53+BN53+CA53+CL53+CW13+DH13+DS13+ED13+EO13+EZ13+FK13+FV13+GG13+GR13+HC13+HN13+HY13+IJ13</f>
        <v>0</v>
      </c>
      <c r="N53" s="45">
        <f t="shared" ref="N53:N65" si="79">O53/2</f>
        <v>0</v>
      </c>
      <c r="O53" s="117">
        <f>W53+AJ53+AV53+BG53+BT53+CE53+CP13+DA13+DL13+DW13+EH13+ES13+FD13+FO13+FZ13+GK13+GV13+HG13+HR13+IC13</f>
        <v>0</v>
      </c>
      <c r="P53" s="51"/>
      <c r="Q53" s="46"/>
      <c r="R53" s="46"/>
      <c r="S53" s="46"/>
      <c r="T53" s="46"/>
      <c r="U53" s="46"/>
      <c r="V53" s="46"/>
      <c r="W53" s="47"/>
      <c r="X53" s="47"/>
      <c r="Y53" s="47"/>
      <c r="Z53" s="47"/>
      <c r="AA53" s="101"/>
      <c r="AB53" s="52">
        <f t="shared" ref="AB53:AB65" si="80">P53+Q53+R53+S53+T53+U53+V53</f>
        <v>0</v>
      </c>
      <c r="AC53" s="45">
        <f t="shared" ref="AC53:AC65" si="81">W53/2</f>
        <v>0</v>
      </c>
      <c r="AD53" s="44">
        <f t="shared" ref="AD53:AD65" si="82">(X53*3)+(Y53*5)+(Z53*5)+(AA53*20)</f>
        <v>0</v>
      </c>
      <c r="AE53" s="59">
        <f t="shared" ref="AE53:AE65" si="83">AB53+AC53+AD53</f>
        <v>0</v>
      </c>
      <c r="AF53" s="120"/>
      <c r="AG53" s="32"/>
      <c r="AH53" s="32"/>
      <c r="AI53" s="32"/>
      <c r="AJ53" s="33"/>
      <c r="AK53" s="33"/>
      <c r="AL53" s="33"/>
      <c r="AM53" s="33"/>
      <c r="AN53" s="34"/>
      <c r="AO53" s="31">
        <f t="shared" ref="AO53:AO65" si="84">AF53+AG53+AH53+AI53</f>
        <v>0</v>
      </c>
      <c r="AP53" s="30">
        <f t="shared" ref="AP53:AP65" si="85">AJ53/2</f>
        <v>0</v>
      </c>
      <c r="AQ53" s="26">
        <f t="shared" ref="AQ53:AQ65" si="86">(AK53*3)+(AL53*5)+(AM53*5)+(AN53*20)</f>
        <v>0</v>
      </c>
      <c r="AR53" s="59">
        <f t="shared" ref="AR53:AR65" si="87">AO53+AP53+AQ53</f>
        <v>0</v>
      </c>
      <c r="AS53" s="35"/>
      <c r="AT53" s="32"/>
      <c r="AU53" s="32"/>
      <c r="AV53" s="33"/>
      <c r="AW53" s="33"/>
      <c r="AX53" s="33"/>
      <c r="AY53" s="33"/>
      <c r="AZ53" s="34"/>
      <c r="BA53" s="31">
        <f t="shared" ref="BA53:BA65" si="88">AS53+AT53+AU53</f>
        <v>0</v>
      </c>
      <c r="BB53" s="30">
        <f t="shared" ref="BB53:BB65" si="89">AV53/2</f>
        <v>0</v>
      </c>
      <c r="BC53" s="26">
        <f t="shared" ref="BC53:BC65" si="90">(AW53*3)+(AX53*5)+(AY53*5)+(AZ53*20)</f>
        <v>0</v>
      </c>
      <c r="BD53" s="59">
        <f t="shared" ref="BD53:BD65" si="91">BA53+BB53+BC53</f>
        <v>0</v>
      </c>
      <c r="BE53" s="31"/>
      <c r="BF53" s="56"/>
      <c r="BG53" s="33"/>
      <c r="BH53" s="33"/>
      <c r="BI53" s="33"/>
      <c r="BJ53" s="33"/>
      <c r="BK53" s="33"/>
      <c r="BL53" s="77">
        <f t="shared" ref="BL53:BL65" si="92">BE53+BF53</f>
        <v>0</v>
      </c>
      <c r="BM53" s="30">
        <f t="shared" ref="BM53:BM65" si="93">BG53/2</f>
        <v>0</v>
      </c>
      <c r="BN53" s="26">
        <f t="shared" ref="BN53:BN65" si="94">(BH53*3)+(BI53*5)+(BJ53*5)+(BK53*20)</f>
        <v>0</v>
      </c>
      <c r="BO53" s="91">
        <f t="shared" ref="BO53:BO65" si="95">BL53+BM53+BN53</f>
        <v>0</v>
      </c>
      <c r="BP53" s="32"/>
      <c r="BQ53" s="32"/>
      <c r="BR53" s="32"/>
      <c r="BS53" s="32"/>
      <c r="BT53" s="33"/>
      <c r="BU53" s="33"/>
      <c r="BV53" s="33"/>
      <c r="BW53" s="33"/>
      <c r="BX53" s="34"/>
      <c r="BY53" s="31">
        <f t="shared" ref="BY53:BY65" si="96">BP53+BQ53+BR53+BS53</f>
        <v>0</v>
      </c>
      <c r="BZ53" s="30">
        <f t="shared" ref="BZ53:BZ65" si="97">BT53/2</f>
        <v>0</v>
      </c>
      <c r="CA53" s="26">
        <f t="shared" ref="CA53:CA65" si="98">(BU53*3)+(BV53*5)+(BW53*5)+(BX53*20)</f>
        <v>0</v>
      </c>
      <c r="CB53" s="59">
        <f t="shared" ref="CB53:CB65" si="99">BY53+BZ53+CA53</f>
        <v>0</v>
      </c>
      <c r="CC53" s="109"/>
      <c r="CD53" s="110"/>
      <c r="CE53" s="111"/>
      <c r="CF53" s="111"/>
      <c r="CG53" s="111"/>
      <c r="CH53" s="111"/>
      <c r="CI53" s="112"/>
      <c r="CJ53" s="113">
        <f t="shared" ref="CJ53:CJ65" si="100">CC53+CD53</f>
        <v>0</v>
      </c>
      <c r="CK53" s="108">
        <f t="shared" ref="CK53:CK65" si="101">CE53/2</f>
        <v>0</v>
      </c>
      <c r="CL53" s="107">
        <f t="shared" ref="CL53:CL65" si="102">(CF53*3)+(CG53*5)+(CH53*5)+(CI53*20)</f>
        <v>0</v>
      </c>
      <c r="CM53" s="114">
        <f t="shared" ref="CM53:CM66" si="103">CJ53+CK53+CL53</f>
        <v>0</v>
      </c>
    </row>
    <row r="54" spans="1:16384" ht="13.5" hidden="1" thickTop="1">
      <c r="A54" s="37"/>
      <c r="B54" s="39"/>
      <c r="C54" s="39"/>
      <c r="D54" s="40"/>
      <c r="E54" s="40"/>
      <c r="F54" s="40"/>
      <c r="G54" s="41" t="str">
        <f>IF(AND(OR($G$2="Y",$H$2="Y"),I54&lt;5,J54&lt;5),IF(AND(I54=#REF!,J54=#REF!),#REF!+1,1),"")</f>
        <v/>
      </c>
      <c r="H54" s="41" t="e">
        <f>IF(AND($H$2="Y",J54&gt;0,OR(AND(G54=1,#REF!=10),AND(G54=2,#REF!=20),AND(G54=3,#REF!=30),AND(G54=4,#REF!=40),AND(G54=5,#REF!=50),AND(G54=6,G68=60),AND(G54=7,#REF!=70),AND(G54=8,#REF!=80),AND(G54=9,G86=90),AND(G54=10,#REF!=100))),VLOOKUP(J54-1,SortLookup!$A$13:$B$16,2,FALSE),"")</f>
        <v>#REF!</v>
      </c>
      <c r="I54" s="42" t="str">
        <f>IF(ISNA(VLOOKUP(E54,SortLookup!$A$1:$B$5,2,FALSE))," ",VLOOKUP(E54,SortLookup!$A$1:$B$5,2,FALSE))</f>
        <v xml:space="preserve"> </v>
      </c>
      <c r="J54" s="50" t="str">
        <f>IF(ISNA(VLOOKUP(F54,SortLookup!$A$7:$B$11,2,FALSE))," ",VLOOKUP(F54,SortLookup!$A$7:$B$11,2,FALSE))</f>
        <v xml:space="preserve"> </v>
      </c>
      <c r="K54" s="125">
        <f t="shared" si="78"/>
        <v>0</v>
      </c>
      <c r="L54" s="74">
        <f>AB54+AO54+BA54+BL54+BY54+CJ54+CU54+DF54+DQ54+EB54+EM54+EX54+FI54+FT54+GE54+GP54+HA54+HL54+HW54+IH54</f>
        <v>0</v>
      </c>
      <c r="M54" s="44">
        <f>AD54+AQ54+BC54+BN54+CA54+CL54+CW54+DH54+DS54+ED54+EO54+EZ54+FK54+FV54+GG54+GR54+HC54+HN54+HY54+IJ54</f>
        <v>0</v>
      </c>
      <c r="N54" s="45">
        <f t="shared" si="79"/>
        <v>0</v>
      </c>
      <c r="O54" s="117">
        <f>W54+AJ54+AV54+BG54+BT54+CE54+CP54+DA54+DL54+DW54+EH54+ES54+FD54+FO54+FZ54+GK54+GV54+HG54+HR54+IC54</f>
        <v>0</v>
      </c>
      <c r="P54" s="51"/>
      <c r="Q54" s="46"/>
      <c r="R54" s="46"/>
      <c r="S54" s="46"/>
      <c r="T54" s="46"/>
      <c r="U54" s="46"/>
      <c r="V54" s="46"/>
      <c r="W54" s="47"/>
      <c r="X54" s="47"/>
      <c r="Y54" s="47"/>
      <c r="Z54" s="47"/>
      <c r="AA54" s="101"/>
      <c r="AB54" s="52">
        <f t="shared" si="80"/>
        <v>0</v>
      </c>
      <c r="AC54" s="45">
        <f t="shared" si="81"/>
        <v>0</v>
      </c>
      <c r="AD54" s="44">
        <f t="shared" si="82"/>
        <v>0</v>
      </c>
      <c r="AE54" s="102">
        <f t="shared" si="83"/>
        <v>0</v>
      </c>
      <c r="AF54" s="51"/>
      <c r="AG54" s="46"/>
      <c r="AH54" s="46"/>
      <c r="AI54" s="46"/>
      <c r="AJ54" s="47"/>
      <c r="AK54" s="47"/>
      <c r="AL54" s="47"/>
      <c r="AM54" s="47"/>
      <c r="AN54" s="101"/>
      <c r="AO54" s="52">
        <f t="shared" si="84"/>
        <v>0</v>
      </c>
      <c r="AP54" s="45">
        <f t="shared" si="85"/>
        <v>0</v>
      </c>
      <c r="AQ54" s="44">
        <f t="shared" si="86"/>
        <v>0</v>
      </c>
      <c r="AR54" s="102">
        <f t="shared" si="87"/>
        <v>0</v>
      </c>
      <c r="AS54" s="51"/>
      <c r="AT54" s="46"/>
      <c r="AU54" s="46"/>
      <c r="AV54" s="47"/>
      <c r="AW54" s="47"/>
      <c r="AX54" s="47"/>
      <c r="AY54" s="47"/>
      <c r="AZ54" s="101"/>
      <c r="BA54" s="52">
        <f t="shared" si="88"/>
        <v>0</v>
      </c>
      <c r="BB54" s="45">
        <f t="shared" si="89"/>
        <v>0</v>
      </c>
      <c r="BC54" s="44">
        <f t="shared" si="90"/>
        <v>0</v>
      </c>
      <c r="BD54" s="102">
        <f t="shared" si="91"/>
        <v>0</v>
      </c>
      <c r="BE54" s="52"/>
      <c r="BF54" s="103"/>
      <c r="BG54" s="47"/>
      <c r="BH54" s="47"/>
      <c r="BI54" s="47"/>
      <c r="BJ54" s="47"/>
      <c r="BK54" s="47"/>
      <c r="BL54" s="74">
        <f t="shared" si="92"/>
        <v>0</v>
      </c>
      <c r="BM54" s="45">
        <f t="shared" si="93"/>
        <v>0</v>
      </c>
      <c r="BN54" s="44">
        <f t="shared" si="94"/>
        <v>0</v>
      </c>
      <c r="BO54" s="43">
        <f t="shared" si="95"/>
        <v>0</v>
      </c>
      <c r="BP54" s="46"/>
      <c r="BQ54" s="46"/>
      <c r="BR54" s="46"/>
      <c r="BS54" s="46"/>
      <c r="BT54" s="47"/>
      <c r="BU54" s="47"/>
      <c r="BV54" s="47"/>
      <c r="BW54" s="47"/>
      <c r="BX54" s="101"/>
      <c r="BY54" s="52">
        <f t="shared" si="96"/>
        <v>0</v>
      </c>
      <c r="BZ54" s="45">
        <f t="shared" si="97"/>
        <v>0</v>
      </c>
      <c r="CA54" s="44">
        <f t="shared" si="98"/>
        <v>0</v>
      </c>
      <c r="CB54" s="102">
        <f t="shared" si="99"/>
        <v>0</v>
      </c>
      <c r="CC54" s="51"/>
      <c r="CD54" s="46"/>
      <c r="CE54" s="47"/>
      <c r="CF54" s="47"/>
      <c r="CG54" s="47"/>
      <c r="CH54" s="47"/>
      <c r="CI54" s="101"/>
      <c r="CJ54" s="52">
        <f t="shared" si="100"/>
        <v>0</v>
      </c>
      <c r="CK54" s="45">
        <f t="shared" si="101"/>
        <v>0</v>
      </c>
      <c r="CL54" s="44">
        <f t="shared" si="102"/>
        <v>0</v>
      </c>
      <c r="CM54" s="102">
        <f t="shared" si="103"/>
        <v>0</v>
      </c>
      <c r="CX54" s="4"/>
      <c r="CY54" s="4"/>
      <c r="DI54" s="4"/>
      <c r="DJ54" s="4"/>
      <c r="DT54" s="4"/>
      <c r="DU54" s="4"/>
      <c r="EE54" s="4"/>
      <c r="EF54" s="4"/>
      <c r="EP54" s="4"/>
      <c r="EQ54" s="4"/>
      <c r="FA54" s="4"/>
      <c r="FB54" s="4"/>
      <c r="FL54" s="4"/>
      <c r="FM54" s="4"/>
      <c r="FW54" s="4"/>
      <c r="FX54" s="4"/>
      <c r="GH54" s="4"/>
      <c r="GI54" s="4"/>
      <c r="GS54" s="4"/>
      <c r="GT54" s="4"/>
      <c r="HD54" s="4"/>
      <c r="HE54" s="4"/>
      <c r="HO54" s="4"/>
      <c r="HP54" s="4"/>
      <c r="HZ54" s="4"/>
      <c r="IA54" s="4"/>
      <c r="IL54" s="4"/>
    </row>
    <row r="55" spans="1:16384" hidden="1">
      <c r="A55" s="37"/>
      <c r="B55" s="28"/>
      <c r="C55" s="28"/>
      <c r="D55" s="29"/>
      <c r="E55" s="29"/>
      <c r="F55" s="29"/>
      <c r="G55" s="24" t="str">
        <f>IF(AND(OR($G$2="Y",$H$2="Y"),I55&lt;5,J55&lt;5),IF(AND(I55=#REF!,J55=#REF!),#REF!+1,1),"")</f>
        <v/>
      </c>
      <c r="H55" s="24" t="e">
        <f>IF(AND($H$2="Y",J55&gt;0,OR(AND(G55=1,#REF!=10),AND(G55=2,#REF!=20),AND(G55=3,#REF!=30),AND(G55=4,#REF!=40),AND(G55=5,#REF!=50),AND(G55=6,#REF!=60),AND(G55=7,#REF!=70),AND(G55=8,#REF!=80),AND(G55=9,#REF!=90),AND(G55=10,#REF!=100))),VLOOKUP(J55-1,SortLookup!$A$13:$B$16,2,FALSE),"")</f>
        <v>#REF!</v>
      </c>
      <c r="I55" s="38" t="str">
        <f>IF(ISNA(VLOOKUP(E55,SortLookup!$A$1:$B$5,2,FALSE))," ",VLOOKUP(E55,SortLookup!$A$1:$B$5,2,FALSE))</f>
        <v xml:space="preserve"> </v>
      </c>
      <c r="J55" s="25" t="str">
        <f>IF(ISNA(VLOOKUP(F55,SortLookup!$A$7:$B$11,2,FALSE))," ",VLOOKUP(F55,SortLookup!$A$7:$B$11,2,FALSE))</f>
        <v xml:space="preserve"> </v>
      </c>
      <c r="K55" s="121">
        <f t="shared" si="78"/>
        <v>0</v>
      </c>
      <c r="L55" s="77">
        <f>AB55+AO55+BA55+BL55+BY55+CJ55+CU16+DF16+DQ16+EB16+EM16+EX16+FI16+FT16+GE16+GP16+HA16+HL16+HW16+IH16</f>
        <v>0</v>
      </c>
      <c r="M55" s="26">
        <f>AD55+AQ55+BC55+BN55+CA55+CL55+CW16+DH16+DS16+ED16+EO16+EZ16+FK16+FV16+GG16+GR16+HC16+HN16+HY16+IJ16</f>
        <v>0</v>
      </c>
      <c r="N55" s="30">
        <f t="shared" si="79"/>
        <v>0</v>
      </c>
      <c r="O55" s="118">
        <f>W55+AJ55+AV55+BG55+BT55+CE55+CP16+DA16+DL16+DW16+EH16+ES16+FD16+FO16+FZ16+GK16+GV16+HG16+HR16+IC16</f>
        <v>0</v>
      </c>
      <c r="P55" s="35"/>
      <c r="Q55" s="32"/>
      <c r="R55" s="32"/>
      <c r="S55" s="32"/>
      <c r="T55" s="32"/>
      <c r="U55" s="32"/>
      <c r="V55" s="32"/>
      <c r="W55" s="33"/>
      <c r="X55" s="33"/>
      <c r="Y55" s="33"/>
      <c r="Z55" s="33"/>
      <c r="AA55" s="34"/>
      <c r="AB55" s="31">
        <f t="shared" si="80"/>
        <v>0</v>
      </c>
      <c r="AC55" s="30">
        <f t="shared" si="81"/>
        <v>0</v>
      </c>
      <c r="AD55" s="26">
        <f t="shared" si="82"/>
        <v>0</v>
      </c>
      <c r="AE55" s="59">
        <f t="shared" si="83"/>
        <v>0</v>
      </c>
      <c r="AF55" s="35"/>
      <c r="AG55" s="32"/>
      <c r="AH55" s="32"/>
      <c r="AI55" s="32"/>
      <c r="AJ55" s="33"/>
      <c r="AK55" s="33"/>
      <c r="AL55" s="33"/>
      <c r="AM55" s="33"/>
      <c r="AN55" s="34"/>
      <c r="AO55" s="31">
        <f t="shared" si="84"/>
        <v>0</v>
      </c>
      <c r="AP55" s="30">
        <f t="shared" si="85"/>
        <v>0</v>
      </c>
      <c r="AQ55" s="26">
        <f t="shared" si="86"/>
        <v>0</v>
      </c>
      <c r="AR55" s="59">
        <f t="shared" si="87"/>
        <v>0</v>
      </c>
      <c r="AS55" s="35"/>
      <c r="AT55" s="32"/>
      <c r="AU55" s="32"/>
      <c r="AV55" s="33"/>
      <c r="AW55" s="33"/>
      <c r="AX55" s="33"/>
      <c r="AY55" s="33"/>
      <c r="AZ55" s="34"/>
      <c r="BA55" s="31">
        <f t="shared" si="88"/>
        <v>0</v>
      </c>
      <c r="BB55" s="30">
        <f t="shared" si="89"/>
        <v>0</v>
      </c>
      <c r="BC55" s="26">
        <f t="shared" si="90"/>
        <v>0</v>
      </c>
      <c r="BD55" s="59">
        <f t="shared" si="91"/>
        <v>0</v>
      </c>
      <c r="BE55" s="31"/>
      <c r="BF55" s="56"/>
      <c r="BG55" s="33"/>
      <c r="BH55" s="33"/>
      <c r="BI55" s="33"/>
      <c r="BJ55" s="33"/>
      <c r="BK55" s="33"/>
      <c r="BL55" s="77">
        <f t="shared" si="92"/>
        <v>0</v>
      </c>
      <c r="BM55" s="30">
        <f t="shared" si="93"/>
        <v>0</v>
      </c>
      <c r="BN55" s="26">
        <f t="shared" si="94"/>
        <v>0</v>
      </c>
      <c r="BO55" s="91">
        <f t="shared" si="95"/>
        <v>0</v>
      </c>
      <c r="BP55" s="32"/>
      <c r="BQ55" s="32"/>
      <c r="BR55" s="32"/>
      <c r="BS55" s="32"/>
      <c r="BT55" s="33"/>
      <c r="BU55" s="33"/>
      <c r="BV55" s="33"/>
      <c r="BW55" s="33"/>
      <c r="BX55" s="34"/>
      <c r="BY55" s="31">
        <f t="shared" si="96"/>
        <v>0</v>
      </c>
      <c r="BZ55" s="30">
        <f t="shared" si="97"/>
        <v>0</v>
      </c>
      <c r="CA55" s="26">
        <f t="shared" si="98"/>
        <v>0</v>
      </c>
      <c r="CB55" s="59">
        <f t="shared" si="99"/>
        <v>0</v>
      </c>
      <c r="CC55" s="35"/>
      <c r="CD55" s="32"/>
      <c r="CE55" s="33"/>
      <c r="CF55" s="33"/>
      <c r="CG55" s="33"/>
      <c r="CH55" s="33"/>
      <c r="CI55" s="34"/>
      <c r="CJ55" s="31">
        <f t="shared" si="100"/>
        <v>0</v>
      </c>
      <c r="CK55" s="30">
        <f t="shared" si="101"/>
        <v>0</v>
      </c>
      <c r="CL55" s="26">
        <f t="shared" si="102"/>
        <v>0</v>
      </c>
      <c r="CM55" s="59">
        <f t="shared" si="103"/>
        <v>0</v>
      </c>
    </row>
    <row r="56" spans="1:16384" hidden="1">
      <c r="A56" s="37"/>
      <c r="B56" s="28"/>
      <c r="C56" s="28"/>
      <c r="D56" s="29"/>
      <c r="E56" s="29"/>
      <c r="F56" s="29"/>
      <c r="G56" s="24" t="str">
        <f>IF(AND(OR($G$2="Y",$H$2="Y"),I56&lt;5,J56&lt;5),IF(AND(I56=#REF!,J56=#REF!),#REF!+1,1),"")</f>
        <v/>
      </c>
      <c r="H56" s="24" t="e">
        <f>IF(AND($H$2="Y",J56&gt;0,OR(AND(G56=1,#REF!=10),AND(G56=2,#REF!=20),AND(G56=3,#REF!=30),AND(G56=4,#REF!=40),AND(G56=5,#REF!=50),AND(G56=6,#REF!=60),AND(G56=7,#REF!=70),AND(G56=8,#REF!=80),AND(G56=9,#REF!=90),AND(G56=10,#REF!=100))),VLOOKUP(J56-1,SortLookup!$A$13:$B$16,2,FALSE),"")</f>
        <v>#REF!</v>
      </c>
      <c r="I56" s="38" t="str">
        <f>IF(ISNA(VLOOKUP(E56,SortLookup!$A$1:$B$5,2,FALSE))," ",VLOOKUP(E56,SortLookup!$A$1:$B$5,2,FALSE))</f>
        <v xml:space="preserve"> </v>
      </c>
      <c r="J56" s="25" t="str">
        <f>IF(ISNA(VLOOKUP(F56,SortLookup!$A$7:$B$11,2,FALSE))," ",VLOOKUP(F56,SortLookup!$A$7:$B$11,2,FALSE))</f>
        <v xml:space="preserve"> </v>
      </c>
      <c r="K56" s="121">
        <f t="shared" si="78"/>
        <v>0</v>
      </c>
      <c r="L56" s="77">
        <f>AB56+AO56+BA56+BL56+BY56+CJ56+CU56+DF56+DQ56+EB56+EM56+EX56+FI56+FT56+GE56+GP56+HA56+HL56+HW56+IH56</f>
        <v>0</v>
      </c>
      <c r="M56" s="26">
        <f>AD56+AQ56+BC56+BN56+CA56+CL56+CW56+DH56+DS56+ED56+EO56+EZ56+FK56+FV56+GG56+GR56+HC56+HN56+HY56+IJ56</f>
        <v>0</v>
      </c>
      <c r="N56" s="30">
        <f t="shared" si="79"/>
        <v>0</v>
      </c>
      <c r="O56" s="118">
        <f>W56+AJ56+AV56+BG56+BT56+CE56+CP56+DA56+DL56+DW56+EH56+ES56+FD56+FO56+FZ56+GK56+GV56+HG56+HR56+IC56</f>
        <v>0</v>
      </c>
      <c r="P56" s="35"/>
      <c r="Q56" s="32"/>
      <c r="R56" s="32"/>
      <c r="S56" s="32"/>
      <c r="T56" s="32"/>
      <c r="U56" s="32"/>
      <c r="V56" s="32"/>
      <c r="W56" s="33"/>
      <c r="X56" s="33"/>
      <c r="Y56" s="33"/>
      <c r="Z56" s="33"/>
      <c r="AA56" s="34"/>
      <c r="AB56" s="31">
        <f t="shared" si="80"/>
        <v>0</v>
      </c>
      <c r="AC56" s="30">
        <f t="shared" si="81"/>
        <v>0</v>
      </c>
      <c r="AD56" s="26">
        <f t="shared" si="82"/>
        <v>0</v>
      </c>
      <c r="AE56" s="59">
        <f t="shared" si="83"/>
        <v>0</v>
      </c>
      <c r="AF56" s="35"/>
      <c r="AG56" s="32"/>
      <c r="AH56" s="32"/>
      <c r="AI56" s="32"/>
      <c r="AJ56" s="33"/>
      <c r="AK56" s="33"/>
      <c r="AL56" s="33"/>
      <c r="AM56" s="33"/>
      <c r="AN56" s="34"/>
      <c r="AO56" s="31">
        <f t="shared" si="84"/>
        <v>0</v>
      </c>
      <c r="AP56" s="30">
        <f t="shared" si="85"/>
        <v>0</v>
      </c>
      <c r="AQ56" s="26">
        <f t="shared" si="86"/>
        <v>0</v>
      </c>
      <c r="AR56" s="59">
        <f t="shared" si="87"/>
        <v>0</v>
      </c>
      <c r="AS56" s="35"/>
      <c r="AT56" s="32"/>
      <c r="AU56" s="32"/>
      <c r="AV56" s="33"/>
      <c r="AW56" s="33"/>
      <c r="AX56" s="33"/>
      <c r="AY56" s="33"/>
      <c r="AZ56" s="34"/>
      <c r="BA56" s="31">
        <f t="shared" si="88"/>
        <v>0</v>
      </c>
      <c r="BB56" s="30">
        <f t="shared" si="89"/>
        <v>0</v>
      </c>
      <c r="BC56" s="26">
        <f t="shared" si="90"/>
        <v>0</v>
      </c>
      <c r="BD56" s="59">
        <f t="shared" si="91"/>
        <v>0</v>
      </c>
      <c r="BE56" s="31"/>
      <c r="BF56" s="56"/>
      <c r="BG56" s="33"/>
      <c r="BH56" s="33"/>
      <c r="BI56" s="33"/>
      <c r="BJ56" s="33"/>
      <c r="BK56" s="33"/>
      <c r="BL56" s="77">
        <f t="shared" si="92"/>
        <v>0</v>
      </c>
      <c r="BM56" s="30">
        <f t="shared" si="93"/>
        <v>0</v>
      </c>
      <c r="BN56" s="26">
        <f t="shared" si="94"/>
        <v>0</v>
      </c>
      <c r="BO56" s="91">
        <f t="shared" si="95"/>
        <v>0</v>
      </c>
      <c r="BP56" s="32"/>
      <c r="BQ56" s="32"/>
      <c r="BR56" s="32"/>
      <c r="BS56" s="32"/>
      <c r="BT56" s="33"/>
      <c r="BU56" s="33"/>
      <c r="BV56" s="33"/>
      <c r="BW56" s="33"/>
      <c r="BX56" s="34"/>
      <c r="BY56" s="31">
        <f t="shared" si="96"/>
        <v>0</v>
      </c>
      <c r="BZ56" s="30">
        <f t="shared" si="97"/>
        <v>0</v>
      </c>
      <c r="CA56" s="26">
        <f t="shared" si="98"/>
        <v>0</v>
      </c>
      <c r="CB56" s="59">
        <f t="shared" si="99"/>
        <v>0</v>
      </c>
      <c r="CC56" s="35"/>
      <c r="CD56" s="32"/>
      <c r="CE56" s="33"/>
      <c r="CF56" s="33"/>
      <c r="CG56" s="33"/>
      <c r="CH56" s="33"/>
      <c r="CI56" s="34"/>
      <c r="CJ56" s="31">
        <f t="shared" si="100"/>
        <v>0</v>
      </c>
      <c r="CK56" s="30">
        <f t="shared" si="101"/>
        <v>0</v>
      </c>
      <c r="CL56" s="26">
        <f t="shared" si="102"/>
        <v>0</v>
      </c>
      <c r="CM56" s="59">
        <f t="shared" si="103"/>
        <v>0</v>
      </c>
      <c r="CX56" s="4"/>
      <c r="CY56" s="4"/>
      <c r="DI56" s="4"/>
      <c r="DJ56" s="4"/>
      <c r="DT56" s="4"/>
      <c r="DU56" s="4"/>
      <c r="EE56" s="4"/>
      <c r="EF56" s="4"/>
      <c r="EP56" s="4"/>
      <c r="EQ56" s="4"/>
      <c r="FA56" s="4"/>
      <c r="FB56" s="4"/>
      <c r="FL56" s="4"/>
      <c r="FM56" s="4"/>
      <c r="FW56" s="4"/>
      <c r="FX56" s="4"/>
      <c r="GH56" s="4"/>
      <c r="GI56" s="4"/>
      <c r="GS56" s="4"/>
      <c r="GT56" s="4"/>
      <c r="HD56" s="4"/>
      <c r="HE56" s="4"/>
      <c r="HO56" s="4"/>
      <c r="HP56" s="4"/>
      <c r="HZ56" s="4"/>
      <c r="IA56" s="4"/>
      <c r="IL56" s="4"/>
    </row>
    <row r="57" spans="1:16384" hidden="1">
      <c r="A57" s="37"/>
      <c r="B57" s="28"/>
      <c r="C57" s="28"/>
      <c r="D57" s="29"/>
      <c r="E57" s="29"/>
      <c r="F57" s="29"/>
      <c r="G57" s="24" t="str">
        <f>IF(AND(OR($G$2="Y",$H$2="Y"),I57&lt;5,J57&lt;5),IF(AND(I57=I56,J57=J56),G56+1,1),"")</f>
        <v/>
      </c>
      <c r="H57" s="24" t="e">
        <f>IF(AND($H$2="Y",J57&gt;0,OR(AND(G57=1,#REF!=10),AND(G57=2,#REF!=20),AND(G57=3,#REF!=30),AND(G57=4,#REF!=40),AND(G57=5,#REF!=50),AND(G57=6,#REF!=60),AND(G57=7,#REF!=70),AND(G57=8,#REF!=80),AND(G57=9,G71=90),AND(G57=10,#REF!=100))),VLOOKUP(J57-1,SortLookup!$A$13:$B$16,2,FALSE),"")</f>
        <v>#REF!</v>
      </c>
      <c r="I57" s="38" t="str">
        <f>IF(ISNA(VLOOKUP(E57,SortLookup!$A$1:$B$5,2,FALSE))," ",VLOOKUP(E57,SortLookup!$A$1:$B$5,2,FALSE))</f>
        <v xml:space="preserve"> </v>
      </c>
      <c r="J57" s="25" t="str">
        <f>IF(ISNA(VLOOKUP(F57,SortLookup!$A$7:$B$11,2,FALSE))," ",VLOOKUP(F57,SortLookup!$A$7:$B$11,2,FALSE))</f>
        <v xml:space="preserve"> </v>
      </c>
      <c r="K57" s="121">
        <f t="shared" si="78"/>
        <v>0</v>
      </c>
      <c r="L57" s="77">
        <f>AB57+AO57+BA57+BL57+BY57+CJ57+CU57+DF57+DQ57+EB57+EM57+EX57+FI57+FT57+GE57+GP57+HA57+HL57+HW57+IH57</f>
        <v>0</v>
      </c>
      <c r="M57" s="26">
        <f>AD57+AQ57+BC57+BN57+CA57+CL57+CW57+DH57+DS57+ED57+EO57+EZ57+FK57+FV57+GG57+GR57+HC57+HN57+HY57+IJ57</f>
        <v>0</v>
      </c>
      <c r="N57" s="30">
        <f t="shared" si="79"/>
        <v>0</v>
      </c>
      <c r="O57" s="118">
        <f>W57+AJ57+AV57+BG57+BT57+CE57+CP57+DA57+DL57+DW57+EH57+ES57+FD57+FO57+FZ57+GK57+GV57+HG57+HR57+IC57</f>
        <v>0</v>
      </c>
      <c r="P57" s="35"/>
      <c r="Q57" s="32"/>
      <c r="R57" s="32"/>
      <c r="S57" s="32"/>
      <c r="T57" s="32"/>
      <c r="U57" s="32"/>
      <c r="V57" s="32"/>
      <c r="W57" s="33"/>
      <c r="X57" s="33"/>
      <c r="Y57" s="33"/>
      <c r="Z57" s="33"/>
      <c r="AA57" s="34"/>
      <c r="AB57" s="31">
        <f t="shared" si="80"/>
        <v>0</v>
      </c>
      <c r="AC57" s="30">
        <f t="shared" si="81"/>
        <v>0</v>
      </c>
      <c r="AD57" s="26">
        <f t="shared" si="82"/>
        <v>0</v>
      </c>
      <c r="AE57" s="59">
        <f t="shared" si="83"/>
        <v>0</v>
      </c>
      <c r="AF57" s="35"/>
      <c r="AG57" s="32"/>
      <c r="AH57" s="32"/>
      <c r="AI57" s="32"/>
      <c r="AJ57" s="33"/>
      <c r="AK57" s="33"/>
      <c r="AL57" s="33"/>
      <c r="AM57" s="33"/>
      <c r="AN57" s="34"/>
      <c r="AO57" s="31">
        <f t="shared" si="84"/>
        <v>0</v>
      </c>
      <c r="AP57" s="30">
        <f t="shared" si="85"/>
        <v>0</v>
      </c>
      <c r="AQ57" s="26">
        <f t="shared" si="86"/>
        <v>0</v>
      </c>
      <c r="AR57" s="59">
        <f t="shared" si="87"/>
        <v>0</v>
      </c>
      <c r="AS57" s="35"/>
      <c r="AT57" s="32"/>
      <c r="AU57" s="32"/>
      <c r="AV57" s="33"/>
      <c r="AW57" s="33"/>
      <c r="AX57" s="33"/>
      <c r="AY57" s="33"/>
      <c r="AZ57" s="34"/>
      <c r="BA57" s="31">
        <f t="shared" si="88"/>
        <v>0</v>
      </c>
      <c r="BB57" s="30">
        <f t="shared" si="89"/>
        <v>0</v>
      </c>
      <c r="BC57" s="26">
        <f t="shared" si="90"/>
        <v>0</v>
      </c>
      <c r="BD57" s="59">
        <f t="shared" si="91"/>
        <v>0</v>
      </c>
      <c r="BE57" s="31"/>
      <c r="BF57" s="56"/>
      <c r="BG57" s="33"/>
      <c r="BH57" s="33"/>
      <c r="BI57" s="33"/>
      <c r="BJ57" s="33"/>
      <c r="BK57" s="33"/>
      <c r="BL57" s="77">
        <f t="shared" si="92"/>
        <v>0</v>
      </c>
      <c r="BM57" s="30">
        <f t="shared" si="93"/>
        <v>0</v>
      </c>
      <c r="BN57" s="26">
        <f t="shared" si="94"/>
        <v>0</v>
      </c>
      <c r="BO57" s="91">
        <f t="shared" si="95"/>
        <v>0</v>
      </c>
      <c r="BP57" s="32"/>
      <c r="BQ57" s="32"/>
      <c r="BR57" s="32"/>
      <c r="BS57" s="32"/>
      <c r="BT57" s="33"/>
      <c r="BU57" s="33"/>
      <c r="BV57" s="33"/>
      <c r="BW57" s="33"/>
      <c r="BX57" s="34"/>
      <c r="BY57" s="31">
        <f t="shared" si="96"/>
        <v>0</v>
      </c>
      <c r="BZ57" s="30">
        <f t="shared" si="97"/>
        <v>0</v>
      </c>
      <c r="CA57" s="26">
        <f t="shared" si="98"/>
        <v>0</v>
      </c>
      <c r="CB57" s="59">
        <f t="shared" si="99"/>
        <v>0</v>
      </c>
      <c r="CC57" s="35"/>
      <c r="CD57" s="32"/>
      <c r="CE57" s="33"/>
      <c r="CF57" s="33"/>
      <c r="CG57" s="33"/>
      <c r="CH57" s="33"/>
      <c r="CI57" s="34"/>
      <c r="CJ57" s="31">
        <f t="shared" si="100"/>
        <v>0</v>
      </c>
      <c r="CK57" s="30">
        <f t="shared" si="101"/>
        <v>0</v>
      </c>
      <c r="CL57" s="26">
        <f t="shared" si="102"/>
        <v>0</v>
      </c>
      <c r="CM57" s="59">
        <f t="shared" si="103"/>
        <v>0</v>
      </c>
      <c r="CN57" s="4"/>
      <c r="CO57" s="4"/>
      <c r="CP57" s="4"/>
      <c r="CQ57" s="4"/>
      <c r="CR57" s="4"/>
      <c r="CS57" s="4"/>
      <c r="CT57" s="4"/>
      <c r="CW57" s="4"/>
      <c r="CX57" s="4"/>
      <c r="CY57" s="4"/>
      <c r="CZ57" s="4"/>
      <c r="DA57" s="4"/>
      <c r="DB57" s="4"/>
      <c r="DC57" s="4"/>
      <c r="DD57" s="4"/>
      <c r="DE57" s="4"/>
      <c r="DH57" s="4"/>
      <c r="DI57" s="4"/>
      <c r="DJ57" s="4"/>
      <c r="DK57" s="4"/>
      <c r="DL57" s="4"/>
      <c r="DM57" s="4"/>
      <c r="DN57" s="4"/>
      <c r="DO57" s="4"/>
      <c r="DP57" s="4"/>
      <c r="DS57" s="4"/>
      <c r="DT57" s="4"/>
      <c r="DU57" s="4"/>
      <c r="DV57" s="4"/>
      <c r="DW57" s="4"/>
      <c r="DX57" s="4"/>
      <c r="DY57" s="4"/>
      <c r="DZ57" s="4"/>
      <c r="EA57" s="4"/>
      <c r="ED57" s="4"/>
      <c r="EE57" s="4"/>
      <c r="EF57" s="4"/>
      <c r="EG57" s="4"/>
      <c r="EH57" s="4"/>
      <c r="EI57" s="4"/>
      <c r="EJ57" s="4"/>
      <c r="EK57" s="4"/>
      <c r="EL57" s="4"/>
      <c r="EO57" s="4"/>
      <c r="EP57" s="4"/>
      <c r="EQ57" s="4"/>
      <c r="ER57" s="4"/>
      <c r="ES57" s="4"/>
      <c r="ET57" s="4"/>
      <c r="EU57" s="4"/>
      <c r="EV57" s="4"/>
      <c r="EW57" s="4"/>
      <c r="EZ57" s="4"/>
      <c r="FA57" s="4"/>
      <c r="FB57" s="4"/>
      <c r="FC57" s="4"/>
      <c r="FD57" s="4"/>
      <c r="FE57" s="4"/>
      <c r="FF57" s="4"/>
      <c r="FG57" s="4"/>
      <c r="FH57" s="4"/>
      <c r="FK57" s="4"/>
      <c r="FL57" s="4"/>
      <c r="FM57" s="4"/>
      <c r="FN57" s="4"/>
      <c r="FO57" s="4"/>
      <c r="FP57" s="4"/>
      <c r="FQ57" s="4"/>
      <c r="FR57" s="4"/>
      <c r="FS57" s="4"/>
      <c r="FV57" s="4"/>
      <c r="FW57" s="4"/>
      <c r="FX57" s="4"/>
      <c r="FY57" s="4"/>
      <c r="FZ57" s="4"/>
      <c r="GA57" s="4"/>
      <c r="GB57" s="4"/>
      <c r="GC57" s="4"/>
      <c r="GD57" s="4"/>
      <c r="GG57" s="4"/>
      <c r="GH57" s="4"/>
      <c r="GI57" s="4"/>
      <c r="GJ57" s="4"/>
      <c r="GK57" s="4"/>
      <c r="GL57" s="4"/>
      <c r="GM57" s="4"/>
      <c r="GN57" s="4"/>
      <c r="GO57" s="4"/>
      <c r="GR57" s="4"/>
      <c r="GS57" s="4"/>
      <c r="GT57" s="4"/>
      <c r="GU57" s="4"/>
      <c r="GV57" s="4"/>
      <c r="GW57" s="4"/>
      <c r="GX57" s="4"/>
      <c r="GY57" s="4"/>
      <c r="GZ57" s="4"/>
      <c r="HC57" s="4"/>
      <c r="HD57" s="4"/>
      <c r="HE57" s="4"/>
      <c r="HF57" s="4"/>
      <c r="HG57" s="4"/>
      <c r="HH57" s="4"/>
      <c r="HI57" s="4"/>
      <c r="HJ57" s="4"/>
      <c r="HK57" s="4"/>
      <c r="HN57" s="4"/>
      <c r="HO57" s="4"/>
      <c r="HP57" s="4"/>
      <c r="HQ57" s="4"/>
      <c r="HR57" s="4"/>
      <c r="HS57" s="4"/>
      <c r="HT57" s="4"/>
      <c r="HU57" s="4"/>
      <c r="HV57" s="4"/>
      <c r="HY57" s="4"/>
      <c r="HZ57" s="4"/>
      <c r="IA57" s="4"/>
      <c r="IB57" s="4"/>
      <c r="IC57" s="4"/>
      <c r="ID57" s="4"/>
      <c r="IE57" s="4"/>
      <c r="IF57" s="4"/>
      <c r="IG57" s="4"/>
      <c r="IJ57" s="4"/>
      <c r="IK57" s="4"/>
      <c r="IL57" s="4"/>
    </row>
    <row r="58" spans="1:16384" hidden="1">
      <c r="A58" s="37"/>
      <c r="B58" s="28"/>
      <c r="C58" s="28"/>
      <c r="D58" s="29"/>
      <c r="E58" s="29"/>
      <c r="F58" s="29"/>
      <c r="G58" s="24" t="str">
        <f>IF(AND(OR($G$2="Y",$H$2="Y"),I58&lt;5,J58&lt;5),IF(AND(I58=I57,J58=J57),G57+1,1),"")</f>
        <v/>
      </c>
      <c r="H58" s="24" t="e">
        <f>IF(AND($H$2="Y",J58&gt;0,OR(AND(G58=1,#REF!=10),AND(G58=2,#REF!=20),AND(G58=3,#REF!=30),AND(G58=4,#REF!=40),AND(G58=5,#REF!=50),AND(G58=6,#REF!=60),AND(G58=7,#REF!=70),AND(G58=8,#REF!=80),AND(G58=9,#REF!=90),AND(G58=10,#REF!=100))),VLOOKUP(J58-1,SortLookup!$A$13:$B$16,2,FALSE),"")</f>
        <v>#REF!</v>
      </c>
      <c r="I58" s="38" t="str">
        <f>IF(ISNA(VLOOKUP(E58,SortLookup!$A$1:$B$5,2,FALSE))," ",VLOOKUP(E58,SortLookup!$A$1:$B$5,2,FALSE))</f>
        <v xml:space="preserve"> </v>
      </c>
      <c r="J58" s="25" t="str">
        <f>IF(ISNA(VLOOKUP(F58,SortLookup!$A$7:$B$11,2,FALSE))," ",VLOOKUP(F58,SortLookup!$A$7:$B$11,2,FALSE))</f>
        <v xml:space="preserve"> </v>
      </c>
      <c r="K58" s="121">
        <f t="shared" si="78"/>
        <v>0</v>
      </c>
      <c r="L58" s="77">
        <f>AB58+AO58+BA58+BL58+BY58+CJ58+CU58+DF58+DQ58+EB58+EM58+EX58+FI58+FT58+GE58+GP58+HA58+HL58+HW58+IH58</f>
        <v>0</v>
      </c>
      <c r="M58" s="26">
        <f>AD58+AQ58+BC58+BN58+CA58+CL58+CW58+DH58+DS58+ED58+EO58+EZ58+FK58+FV58+GG58+GR58+HC58+HN58+HY58+IJ58</f>
        <v>0</v>
      </c>
      <c r="N58" s="30">
        <f t="shared" si="79"/>
        <v>0</v>
      </c>
      <c r="O58" s="118">
        <f>W58+AJ58+AV58+BG58+BT58+CE58+CP58+DA58+DL58+DW58+EH58+ES58+FD58+FO58+FZ58+GK58+GV58+HG58+HR58+IC58</f>
        <v>0</v>
      </c>
      <c r="P58" s="35"/>
      <c r="Q58" s="32"/>
      <c r="R58" s="32"/>
      <c r="S58" s="32"/>
      <c r="T58" s="32"/>
      <c r="U58" s="32"/>
      <c r="V58" s="32"/>
      <c r="W58" s="33"/>
      <c r="X58" s="33"/>
      <c r="Y58" s="33"/>
      <c r="Z58" s="33"/>
      <c r="AA58" s="34"/>
      <c r="AB58" s="31">
        <f t="shared" si="80"/>
        <v>0</v>
      </c>
      <c r="AC58" s="30">
        <f t="shared" si="81"/>
        <v>0</v>
      </c>
      <c r="AD58" s="26">
        <f t="shared" si="82"/>
        <v>0</v>
      </c>
      <c r="AE58" s="59">
        <f t="shared" si="83"/>
        <v>0</v>
      </c>
      <c r="AF58" s="35"/>
      <c r="AG58" s="32"/>
      <c r="AH58" s="32"/>
      <c r="AI58" s="32"/>
      <c r="AJ58" s="33"/>
      <c r="AK58" s="33"/>
      <c r="AL58" s="33"/>
      <c r="AM58" s="33"/>
      <c r="AN58" s="34"/>
      <c r="AO58" s="31">
        <f t="shared" si="84"/>
        <v>0</v>
      </c>
      <c r="AP58" s="30">
        <f t="shared" si="85"/>
        <v>0</v>
      </c>
      <c r="AQ58" s="26">
        <f t="shared" si="86"/>
        <v>0</v>
      </c>
      <c r="AR58" s="59">
        <f t="shared" si="87"/>
        <v>0</v>
      </c>
      <c r="AS58" s="35"/>
      <c r="AT58" s="32"/>
      <c r="AU58" s="32"/>
      <c r="AV58" s="33"/>
      <c r="AW58" s="33"/>
      <c r="AX58" s="33"/>
      <c r="AY58" s="33"/>
      <c r="AZ58" s="34"/>
      <c r="BA58" s="31">
        <f t="shared" si="88"/>
        <v>0</v>
      </c>
      <c r="BB58" s="30">
        <f t="shared" si="89"/>
        <v>0</v>
      </c>
      <c r="BC58" s="26">
        <f t="shared" si="90"/>
        <v>0</v>
      </c>
      <c r="BD58" s="59">
        <f t="shared" si="91"/>
        <v>0</v>
      </c>
      <c r="BE58" s="31"/>
      <c r="BF58" s="56"/>
      <c r="BG58" s="33"/>
      <c r="BH58" s="33"/>
      <c r="BI58" s="33"/>
      <c r="BJ58" s="33"/>
      <c r="BK58" s="33"/>
      <c r="BL58" s="77">
        <f t="shared" si="92"/>
        <v>0</v>
      </c>
      <c r="BM58" s="30">
        <f t="shared" si="93"/>
        <v>0</v>
      </c>
      <c r="BN58" s="26">
        <f t="shared" si="94"/>
        <v>0</v>
      </c>
      <c r="BO58" s="91">
        <f t="shared" si="95"/>
        <v>0</v>
      </c>
      <c r="BP58" s="32"/>
      <c r="BQ58" s="32"/>
      <c r="BR58" s="32"/>
      <c r="BS58" s="32"/>
      <c r="BT58" s="33"/>
      <c r="BU58" s="33"/>
      <c r="BV58" s="33"/>
      <c r="BW58" s="33"/>
      <c r="BX58" s="34"/>
      <c r="BY58" s="31">
        <f t="shared" si="96"/>
        <v>0</v>
      </c>
      <c r="BZ58" s="30">
        <f t="shared" si="97"/>
        <v>0</v>
      </c>
      <c r="CA58" s="26">
        <f t="shared" si="98"/>
        <v>0</v>
      </c>
      <c r="CB58" s="59">
        <f t="shared" si="99"/>
        <v>0</v>
      </c>
      <c r="CC58" s="35"/>
      <c r="CD58" s="32"/>
      <c r="CE58" s="33"/>
      <c r="CF58" s="33"/>
      <c r="CG58" s="33"/>
      <c r="CH58" s="33"/>
      <c r="CI58" s="34"/>
      <c r="CJ58" s="31">
        <f t="shared" si="100"/>
        <v>0</v>
      </c>
      <c r="CK58" s="30">
        <f t="shared" si="101"/>
        <v>0</v>
      </c>
      <c r="CL58" s="26">
        <f t="shared" si="102"/>
        <v>0</v>
      </c>
      <c r="CM58" s="59">
        <f t="shared" si="103"/>
        <v>0</v>
      </c>
      <c r="CN58" s="1"/>
      <c r="CO58" s="1"/>
      <c r="CP58" s="2"/>
      <c r="CQ58" s="2"/>
      <c r="CR58" s="2"/>
      <c r="CS58" s="2"/>
      <c r="CT58" s="2"/>
      <c r="CU58" s="78"/>
      <c r="CV58" s="14"/>
      <c r="CW58" s="6"/>
      <c r="CX58" s="48"/>
      <c r="CY58" s="1"/>
      <c r="CZ58" s="1"/>
      <c r="DA58" s="2"/>
      <c r="DB58" s="2"/>
      <c r="DC58" s="2"/>
      <c r="DD58" s="2"/>
      <c r="DE58" s="2"/>
      <c r="DF58" s="78"/>
      <c r="DG58" s="14"/>
      <c r="DH58" s="6"/>
      <c r="DI58" s="48"/>
      <c r="DJ58" s="1"/>
      <c r="DK58" s="1"/>
      <c r="DL58" s="2"/>
      <c r="DM58" s="2"/>
      <c r="DN58" s="2"/>
      <c r="DO58" s="2"/>
      <c r="DP58" s="2"/>
      <c r="DQ58" s="78"/>
      <c r="DR58" s="14"/>
      <c r="DS58" s="6"/>
      <c r="DT58" s="48"/>
      <c r="DU58" s="1"/>
      <c r="DV58" s="1"/>
      <c r="DW58" s="2"/>
      <c r="DX58" s="2"/>
      <c r="DY58" s="2"/>
      <c r="DZ58" s="2"/>
      <c r="EA58" s="2"/>
      <c r="EB58" s="78"/>
      <c r="EC58" s="14"/>
      <c r="ED58" s="6"/>
      <c r="EE58" s="48"/>
      <c r="EF58" s="1"/>
      <c r="EG58" s="1"/>
      <c r="EH58" s="2"/>
      <c r="EI58" s="2"/>
      <c r="EJ58" s="2"/>
      <c r="EK58" s="2"/>
      <c r="EL58" s="2"/>
      <c r="EM58" s="78"/>
      <c r="EN58" s="14"/>
      <c r="EO58" s="6"/>
      <c r="EP58" s="48"/>
      <c r="EQ58" s="1"/>
      <c r="ER58" s="1"/>
      <c r="ES58" s="2"/>
      <c r="ET58" s="2"/>
      <c r="EU58" s="2"/>
      <c r="EV58" s="2"/>
      <c r="EW58" s="2"/>
      <c r="EX58" s="78"/>
      <c r="EY58" s="14"/>
      <c r="EZ58" s="6"/>
      <c r="FA58" s="48"/>
      <c r="FB58" s="1"/>
      <c r="FC58" s="1"/>
      <c r="FD58" s="2"/>
      <c r="FE58" s="2"/>
      <c r="FF58" s="2"/>
      <c r="FG58" s="2"/>
      <c r="FH58" s="2"/>
      <c r="FI58" s="78"/>
      <c r="FJ58" s="14"/>
      <c r="FK58" s="6"/>
      <c r="FL58" s="48"/>
      <c r="FM58" s="1"/>
      <c r="FN58" s="1"/>
      <c r="FO58" s="2"/>
      <c r="FP58" s="2"/>
      <c r="FQ58" s="2"/>
      <c r="FR58" s="2"/>
      <c r="FS58" s="2"/>
      <c r="FT58" s="78"/>
      <c r="FU58" s="14"/>
      <c r="FV58" s="6"/>
      <c r="FW58" s="48"/>
      <c r="FX58" s="1"/>
      <c r="FY58" s="1"/>
      <c r="FZ58" s="2"/>
      <c r="GA58" s="2"/>
      <c r="GB58" s="2"/>
      <c r="GC58" s="2"/>
      <c r="GD58" s="2"/>
      <c r="GE58" s="78"/>
      <c r="GF58" s="14"/>
      <c r="GG58" s="6"/>
      <c r="GH58" s="48"/>
      <c r="GI58" s="1"/>
      <c r="GJ58" s="1"/>
      <c r="GK58" s="2"/>
      <c r="GL58" s="2"/>
      <c r="GM58" s="2"/>
      <c r="GN58" s="2"/>
      <c r="GO58" s="2"/>
      <c r="GP58" s="78"/>
      <c r="GQ58" s="14"/>
      <c r="GR58" s="6"/>
      <c r="GS58" s="48"/>
      <c r="GT58" s="1"/>
      <c r="GU58" s="1"/>
      <c r="GV58" s="2"/>
      <c r="GW58" s="2"/>
      <c r="GX58" s="2"/>
      <c r="GY58" s="2"/>
      <c r="GZ58" s="2"/>
      <c r="HA58" s="78"/>
      <c r="HB58" s="14"/>
      <c r="HC58" s="6"/>
      <c r="HD58" s="48"/>
      <c r="HE58" s="1"/>
      <c r="HF58" s="1"/>
      <c r="HG58" s="2"/>
      <c r="HH58" s="2"/>
      <c r="HI58" s="2"/>
      <c r="HJ58" s="2"/>
      <c r="HK58" s="2"/>
      <c r="HL58" s="78"/>
      <c r="HM58" s="14"/>
      <c r="HN58" s="6"/>
      <c r="HO58" s="48"/>
      <c r="HP58" s="1"/>
      <c r="HQ58" s="1"/>
      <c r="HR58" s="2"/>
      <c r="HS58" s="2"/>
      <c r="HT58" s="2"/>
      <c r="HU58" s="2"/>
      <c r="HV58" s="2"/>
      <c r="HW58" s="78"/>
      <c r="HX58" s="14"/>
      <c r="HY58" s="6"/>
      <c r="HZ58" s="48"/>
      <c r="IA58" s="1"/>
      <c r="IB58" s="1"/>
      <c r="IC58" s="2"/>
      <c r="ID58" s="2"/>
      <c r="IE58" s="2"/>
      <c r="IF58" s="2"/>
      <c r="IG58" s="2"/>
      <c r="IH58" s="78"/>
      <c r="II58" s="14"/>
      <c r="IJ58" s="6"/>
      <c r="IK58" s="48"/>
      <c r="IL58" s="4"/>
    </row>
    <row r="59" spans="1:16384" hidden="1">
      <c r="A59" s="37"/>
      <c r="B59" s="28"/>
      <c r="C59" s="28"/>
      <c r="D59" s="29"/>
      <c r="E59" s="29"/>
      <c r="F59" s="29"/>
      <c r="G59" s="24" t="str">
        <f>IF(AND(OR($G$2="Y",$H$2="Y"),I59&lt;5,J59&lt;5),IF(AND(I59=#REF!,J59=#REF!),#REF!+1,1),"")</f>
        <v/>
      </c>
      <c r="H59" s="24" t="e">
        <f>IF(AND($H$2="Y",J59&gt;0,OR(AND(G59=1,#REF!=10),AND(G59=2,#REF!=20),AND(G59=3,#REF!=30),AND(G59=4,#REF!=40),AND(G59=5,#REF!=50),AND(G59=6,#REF!=60),AND(G59=7,#REF!=70),AND(G59=8,#REF!=80),AND(G59=9,#REF!=90),AND(G59=10,#REF!=100))),VLOOKUP(J59-1,SortLookup!$A$13:$B$16,2,FALSE),"")</f>
        <v>#REF!</v>
      </c>
      <c r="I59" s="38" t="str">
        <f>IF(ISNA(VLOOKUP(E59,SortLookup!$A$1:$B$5,2,FALSE))," ",VLOOKUP(E59,SortLookup!$A$1:$B$5,2,FALSE))</f>
        <v xml:space="preserve"> </v>
      </c>
      <c r="J59" s="25" t="str">
        <f>IF(ISNA(VLOOKUP(F59,SortLookup!$A$7:$B$11,2,FALSE))," ",VLOOKUP(F59,SortLookup!$A$7:$B$11,2,FALSE))</f>
        <v xml:space="preserve"> </v>
      </c>
      <c r="K59" s="121">
        <f t="shared" si="78"/>
        <v>0</v>
      </c>
      <c r="L59" s="77">
        <f>AB59+AO59+BA59+BL59+BY59+CJ59+CU59+DF59+DQ59+EB59+EM59+EX59+FI59+FT59+GE59+GP59+HA59+HL59+HW59+IH59</f>
        <v>0</v>
      </c>
      <c r="M59" s="26">
        <f>AD59+AQ59+BC59+BN59+CA59+CL59+CW59+DH59+DS59+ED59+EO59+EZ59+FK59+FV59+GG59+GR59+HC59+HN59+HY59+IJ59</f>
        <v>0</v>
      </c>
      <c r="N59" s="30">
        <f t="shared" si="79"/>
        <v>0</v>
      </c>
      <c r="O59" s="118">
        <f>W59+AJ59+AV59+BG59+BT59+CE59+CP59+DA59+DL59+DW59+EH59+ES59+FD59+FO59+FZ59+GK59+GV59+HG59+HR59+IC59</f>
        <v>0</v>
      </c>
      <c r="P59" s="35"/>
      <c r="Q59" s="32"/>
      <c r="R59" s="32"/>
      <c r="S59" s="32"/>
      <c r="T59" s="32"/>
      <c r="U59" s="32"/>
      <c r="V59" s="32"/>
      <c r="W59" s="33"/>
      <c r="X59" s="33"/>
      <c r="Y59" s="33"/>
      <c r="Z59" s="33"/>
      <c r="AA59" s="34"/>
      <c r="AB59" s="31">
        <f t="shared" si="80"/>
        <v>0</v>
      </c>
      <c r="AC59" s="30">
        <f t="shared" si="81"/>
        <v>0</v>
      </c>
      <c r="AD59" s="26">
        <f t="shared" si="82"/>
        <v>0</v>
      </c>
      <c r="AE59" s="59">
        <f t="shared" si="83"/>
        <v>0</v>
      </c>
      <c r="AF59" s="35"/>
      <c r="AG59" s="32"/>
      <c r="AH59" s="32"/>
      <c r="AI59" s="32"/>
      <c r="AJ59" s="33"/>
      <c r="AK59" s="33"/>
      <c r="AL59" s="33"/>
      <c r="AM59" s="33"/>
      <c r="AN59" s="34"/>
      <c r="AO59" s="31">
        <f t="shared" si="84"/>
        <v>0</v>
      </c>
      <c r="AP59" s="30">
        <f t="shared" si="85"/>
        <v>0</v>
      </c>
      <c r="AQ59" s="26">
        <f t="shared" si="86"/>
        <v>0</v>
      </c>
      <c r="AR59" s="59">
        <f t="shared" si="87"/>
        <v>0</v>
      </c>
      <c r="AS59" s="35"/>
      <c r="AT59" s="32"/>
      <c r="AU59" s="32"/>
      <c r="AV59" s="33"/>
      <c r="AW59" s="33"/>
      <c r="AX59" s="33"/>
      <c r="AY59" s="33"/>
      <c r="AZ59" s="34"/>
      <c r="BA59" s="31">
        <f t="shared" si="88"/>
        <v>0</v>
      </c>
      <c r="BB59" s="30">
        <f t="shared" si="89"/>
        <v>0</v>
      </c>
      <c r="BC59" s="26">
        <f t="shared" si="90"/>
        <v>0</v>
      </c>
      <c r="BD59" s="59">
        <f t="shared" si="91"/>
        <v>0</v>
      </c>
      <c r="BE59" s="31"/>
      <c r="BF59" s="56"/>
      <c r="BG59" s="33"/>
      <c r="BH59" s="33"/>
      <c r="BI59" s="33"/>
      <c r="BJ59" s="33"/>
      <c r="BK59" s="33"/>
      <c r="BL59" s="77">
        <f t="shared" si="92"/>
        <v>0</v>
      </c>
      <c r="BM59" s="30">
        <f t="shared" si="93"/>
        <v>0</v>
      </c>
      <c r="BN59" s="26">
        <f t="shared" si="94"/>
        <v>0</v>
      </c>
      <c r="BO59" s="91">
        <f t="shared" si="95"/>
        <v>0</v>
      </c>
      <c r="BP59" s="32"/>
      <c r="BQ59" s="32"/>
      <c r="BR59" s="32"/>
      <c r="BS59" s="32"/>
      <c r="BT59" s="33"/>
      <c r="BU59" s="33"/>
      <c r="BV59" s="33"/>
      <c r="BW59" s="33"/>
      <c r="BX59" s="34"/>
      <c r="BY59" s="31">
        <f t="shared" si="96"/>
        <v>0</v>
      </c>
      <c r="BZ59" s="30">
        <f t="shared" si="97"/>
        <v>0</v>
      </c>
      <c r="CA59" s="26">
        <f t="shared" si="98"/>
        <v>0</v>
      </c>
      <c r="CB59" s="59">
        <f t="shared" si="99"/>
        <v>0</v>
      </c>
      <c r="CC59" s="35"/>
      <c r="CD59" s="32"/>
      <c r="CE59" s="33"/>
      <c r="CF59" s="33"/>
      <c r="CG59" s="33"/>
      <c r="CH59" s="33"/>
      <c r="CI59" s="34"/>
      <c r="CJ59" s="31">
        <f t="shared" si="100"/>
        <v>0</v>
      </c>
      <c r="CK59" s="30">
        <f t="shared" si="101"/>
        <v>0</v>
      </c>
      <c r="CL59" s="26">
        <f t="shared" si="102"/>
        <v>0</v>
      </c>
      <c r="CM59" s="59">
        <f t="shared" si="103"/>
        <v>0</v>
      </c>
      <c r="CX59" s="4"/>
      <c r="CY59" s="4"/>
      <c r="DI59" s="4"/>
      <c r="DJ59" s="4"/>
      <c r="DT59" s="4"/>
      <c r="DU59" s="4"/>
      <c r="EE59" s="4"/>
      <c r="EF59" s="4"/>
      <c r="EP59" s="4"/>
      <c r="EQ59" s="4"/>
      <c r="FA59" s="4"/>
      <c r="FB59" s="4"/>
      <c r="FL59" s="4"/>
      <c r="FM59" s="4"/>
      <c r="FW59" s="4"/>
      <c r="FX59" s="4"/>
      <c r="GH59" s="4"/>
      <c r="GI59" s="4"/>
      <c r="GS59" s="4"/>
      <c r="GT59" s="4"/>
      <c r="HD59" s="4"/>
      <c r="HE59" s="4"/>
      <c r="HO59" s="4"/>
      <c r="HP59" s="4"/>
      <c r="HZ59" s="4"/>
      <c r="IA59" s="4"/>
      <c r="IL59" s="4"/>
    </row>
    <row r="60" spans="1:16384" hidden="1">
      <c r="A60" s="37"/>
      <c r="B60" s="28"/>
      <c r="C60" s="28"/>
      <c r="D60" s="29"/>
      <c r="E60" s="29"/>
      <c r="F60" s="29"/>
      <c r="G60" s="24" t="str">
        <f>IF(AND(OR($G$2="Y",$H$2="Y"),I60&lt;5,J60&lt;5),IF(AND(I60=#REF!,J60=#REF!),#REF!+1,1),"")</f>
        <v/>
      </c>
      <c r="H60" s="24" t="e">
        <f>IF(AND($H$2="Y",J60&gt;0,OR(AND(G60=1,#REF!=10),AND(G60=2,#REF!=20),AND(G60=3,#REF!=30),AND(G60=4,#REF!=40),AND(G60=5,#REF!=50),AND(G60=6,#REF!=60),AND(G60=7,#REF!=70),AND(G60=8,#REF!=80),AND(G60=9,#REF!=90),AND(G60=10,#REF!=100))),VLOOKUP(J60-1,SortLookup!$A$13:$B$16,2,FALSE),"")</f>
        <v>#REF!</v>
      </c>
      <c r="I60" s="38" t="str">
        <f>IF(ISNA(VLOOKUP(E60,SortLookup!$A$1:$B$5,2,FALSE))," ",VLOOKUP(E60,SortLookup!$A$1:$B$5,2,FALSE))</f>
        <v xml:space="preserve"> </v>
      </c>
      <c r="J60" s="25" t="str">
        <f>IF(ISNA(VLOOKUP(F60,SortLookup!$A$7:$B$11,2,FALSE))," ",VLOOKUP(F60,SortLookup!$A$7:$B$11,2,FALSE))</f>
        <v xml:space="preserve"> </v>
      </c>
      <c r="K60" s="121">
        <f t="shared" si="78"/>
        <v>0</v>
      </c>
      <c r="L60" s="77">
        <f>AB60+AO60+BA60+BL60+BY60+CJ60+CU21+DF21+DQ21+EB21+EM21+EX21+FI21+FT21+GE21+GP21+HA21+HL21+HW21+IH21</f>
        <v>0</v>
      </c>
      <c r="M60" s="26">
        <f>AD60+AQ60+BC60+BN60+CA60+CL60+CW21+DH21+DS21+ED21+EO21+EZ21+FK21+FV21+GG21+GR21+HC21+HN21+HY21+IJ21</f>
        <v>0</v>
      </c>
      <c r="N60" s="30">
        <f t="shared" si="79"/>
        <v>0</v>
      </c>
      <c r="O60" s="118">
        <f>W60+AJ60+AV60+BG60+BT60+CE60+CP21+DA21+DL21+DW21+EH21+ES21+FD21+FO21+FZ21+GK21+GV21+HG21+HR21+IC21</f>
        <v>0</v>
      </c>
      <c r="P60" s="35"/>
      <c r="Q60" s="32"/>
      <c r="R60" s="32"/>
      <c r="S60" s="32"/>
      <c r="T60" s="32"/>
      <c r="U60" s="32"/>
      <c r="V60" s="32"/>
      <c r="W60" s="33"/>
      <c r="X60" s="33"/>
      <c r="Y60" s="33"/>
      <c r="Z60" s="33"/>
      <c r="AA60" s="34"/>
      <c r="AB60" s="31">
        <f t="shared" si="80"/>
        <v>0</v>
      </c>
      <c r="AC60" s="30">
        <f t="shared" si="81"/>
        <v>0</v>
      </c>
      <c r="AD60" s="26">
        <f t="shared" si="82"/>
        <v>0</v>
      </c>
      <c r="AE60" s="59">
        <f t="shared" si="83"/>
        <v>0</v>
      </c>
      <c r="AF60" s="35"/>
      <c r="AG60" s="32"/>
      <c r="AH60" s="32"/>
      <c r="AI60" s="32"/>
      <c r="AJ60" s="33"/>
      <c r="AK60" s="33"/>
      <c r="AL60" s="33"/>
      <c r="AM60" s="33"/>
      <c r="AN60" s="34"/>
      <c r="AO60" s="31">
        <f t="shared" si="84"/>
        <v>0</v>
      </c>
      <c r="AP60" s="30">
        <f t="shared" si="85"/>
        <v>0</v>
      </c>
      <c r="AQ60" s="26">
        <f t="shared" si="86"/>
        <v>0</v>
      </c>
      <c r="AR60" s="59">
        <f t="shared" si="87"/>
        <v>0</v>
      </c>
      <c r="AS60" s="35"/>
      <c r="AT60" s="32"/>
      <c r="AU60" s="32"/>
      <c r="AV60" s="33"/>
      <c r="AW60" s="33"/>
      <c r="AX60" s="33"/>
      <c r="AY60" s="33"/>
      <c r="AZ60" s="34"/>
      <c r="BA60" s="31">
        <f t="shared" si="88"/>
        <v>0</v>
      </c>
      <c r="BB60" s="30">
        <f t="shared" si="89"/>
        <v>0</v>
      </c>
      <c r="BC60" s="26">
        <f t="shared" si="90"/>
        <v>0</v>
      </c>
      <c r="BD60" s="59">
        <f t="shared" si="91"/>
        <v>0</v>
      </c>
      <c r="BE60" s="31"/>
      <c r="BF60" s="56"/>
      <c r="BG60" s="33"/>
      <c r="BH60" s="33"/>
      <c r="BI60" s="33"/>
      <c r="BJ60" s="33"/>
      <c r="BK60" s="33"/>
      <c r="BL60" s="77">
        <f t="shared" si="92"/>
        <v>0</v>
      </c>
      <c r="BM60" s="30">
        <f t="shared" si="93"/>
        <v>0</v>
      </c>
      <c r="BN60" s="26">
        <f t="shared" si="94"/>
        <v>0</v>
      </c>
      <c r="BO60" s="91">
        <f t="shared" si="95"/>
        <v>0</v>
      </c>
      <c r="BP60" s="32"/>
      <c r="BQ60" s="32"/>
      <c r="BR60" s="32"/>
      <c r="BS60" s="32"/>
      <c r="BT60" s="33"/>
      <c r="BU60" s="33"/>
      <c r="BV60" s="33"/>
      <c r="BW60" s="33"/>
      <c r="BX60" s="34"/>
      <c r="BY60" s="31">
        <f t="shared" si="96"/>
        <v>0</v>
      </c>
      <c r="BZ60" s="30">
        <f t="shared" si="97"/>
        <v>0</v>
      </c>
      <c r="CA60" s="26">
        <f t="shared" si="98"/>
        <v>0</v>
      </c>
      <c r="CB60" s="59">
        <f t="shared" si="99"/>
        <v>0</v>
      </c>
      <c r="CC60" s="35"/>
      <c r="CD60" s="32"/>
      <c r="CE60" s="33"/>
      <c r="CF60" s="33"/>
      <c r="CG60" s="33"/>
      <c r="CH60" s="33"/>
      <c r="CI60" s="34"/>
      <c r="CJ60" s="31">
        <f t="shared" si="100"/>
        <v>0</v>
      </c>
      <c r="CK60" s="30">
        <f t="shared" si="101"/>
        <v>0</v>
      </c>
      <c r="CL60" s="26">
        <f t="shared" si="102"/>
        <v>0</v>
      </c>
      <c r="CM60" s="59">
        <f t="shared" si="103"/>
        <v>0</v>
      </c>
    </row>
    <row r="61" spans="1:16384" hidden="1">
      <c r="A61" s="37"/>
      <c r="B61" s="28"/>
      <c r="C61" s="28"/>
      <c r="D61" s="29"/>
      <c r="E61" s="29"/>
      <c r="F61" s="29"/>
      <c r="G61" s="24" t="str">
        <f>IF(AND(OR($G$2="Y",$H$2="Y"),I61&lt;5,J61&lt;5),IF(AND(I61=I60,J61=J60),G60+1,1),"")</f>
        <v/>
      </c>
      <c r="H61" s="24" t="e">
        <f>IF(AND($H$2="Y",J61&gt;0,OR(AND(G61=1,#REF!=10),AND(G61=2,#REF!=20),AND(G61=3,#REF!=30),AND(G61=4,#REF!=40),AND(G61=5,#REF!=50),AND(G61=6,#REF!=60),AND(G61=7,#REF!=70),AND(G61=8,#REF!=80),AND(G61=9,G74=90),AND(G61=10,#REF!=100))),VLOOKUP(J61-1,SortLookup!$A$13:$B$16,2,FALSE),"")</f>
        <v>#REF!</v>
      </c>
      <c r="I61" s="38" t="str">
        <f>IF(ISNA(VLOOKUP(E61,SortLookup!$A$1:$B$5,2,FALSE))," ",VLOOKUP(E61,SortLookup!$A$1:$B$5,2,FALSE))</f>
        <v xml:space="preserve"> </v>
      </c>
      <c r="J61" s="25" t="str">
        <f>IF(ISNA(VLOOKUP(F61,SortLookup!$A$7:$B$11,2,FALSE))," ",VLOOKUP(F61,SortLookup!$A$7:$B$11,2,FALSE))</f>
        <v xml:space="preserve"> </v>
      </c>
      <c r="K61" s="121">
        <f t="shared" si="78"/>
        <v>0</v>
      </c>
      <c r="L61" s="77">
        <f>AB61+AO61+BA61+BL61+BY61+CJ61+CU61+DF61+DQ61+EB61+EM61+EX61+FI61+FT61+GE61+GP61+HA61+HL61+HW61+IH61</f>
        <v>0</v>
      </c>
      <c r="M61" s="26">
        <f>AD61+AQ61+BC61+BN61+CA61+CL61+CW61+DH61+DS61+ED61+EO61+EZ61+FK61+FV61+GG61+GR61+HC61+HN61+HY61+IJ61</f>
        <v>0</v>
      </c>
      <c r="N61" s="30">
        <f t="shared" si="79"/>
        <v>0</v>
      </c>
      <c r="O61" s="118">
        <f>W61+AJ61+AV61+BG61+BT61+CE61+CP61+DA61+DL61+DW61+EH61+ES61+FD61+FO61+FZ61+GK61+GV61+HG61+HR61+IC61</f>
        <v>0</v>
      </c>
      <c r="P61" s="35"/>
      <c r="Q61" s="32"/>
      <c r="R61" s="32"/>
      <c r="S61" s="32"/>
      <c r="T61" s="32"/>
      <c r="U61" s="32"/>
      <c r="V61" s="32"/>
      <c r="W61" s="33"/>
      <c r="X61" s="33"/>
      <c r="Y61" s="33"/>
      <c r="Z61" s="33"/>
      <c r="AA61" s="34"/>
      <c r="AB61" s="31">
        <f t="shared" si="80"/>
        <v>0</v>
      </c>
      <c r="AC61" s="30">
        <f t="shared" si="81"/>
        <v>0</v>
      </c>
      <c r="AD61" s="26">
        <f t="shared" si="82"/>
        <v>0</v>
      </c>
      <c r="AE61" s="59">
        <f t="shared" si="83"/>
        <v>0</v>
      </c>
      <c r="AF61" s="35"/>
      <c r="AG61" s="32"/>
      <c r="AH61" s="32"/>
      <c r="AI61" s="32"/>
      <c r="AJ61" s="33"/>
      <c r="AK61" s="33"/>
      <c r="AL61" s="33"/>
      <c r="AM61" s="33"/>
      <c r="AN61" s="34"/>
      <c r="AO61" s="31">
        <f t="shared" si="84"/>
        <v>0</v>
      </c>
      <c r="AP61" s="30">
        <f t="shared" si="85"/>
        <v>0</v>
      </c>
      <c r="AQ61" s="26">
        <f t="shared" si="86"/>
        <v>0</v>
      </c>
      <c r="AR61" s="59">
        <f t="shared" si="87"/>
        <v>0</v>
      </c>
      <c r="AS61" s="35"/>
      <c r="AT61" s="32"/>
      <c r="AU61" s="32"/>
      <c r="AV61" s="33"/>
      <c r="AW61" s="33"/>
      <c r="AX61" s="33"/>
      <c r="AY61" s="33"/>
      <c r="AZ61" s="34"/>
      <c r="BA61" s="31">
        <f t="shared" si="88"/>
        <v>0</v>
      </c>
      <c r="BB61" s="30">
        <f t="shared" si="89"/>
        <v>0</v>
      </c>
      <c r="BC61" s="26">
        <f t="shared" si="90"/>
        <v>0</v>
      </c>
      <c r="BD61" s="59">
        <f t="shared" si="91"/>
        <v>0</v>
      </c>
      <c r="BE61" s="31"/>
      <c r="BF61" s="56"/>
      <c r="BG61" s="33"/>
      <c r="BH61" s="33"/>
      <c r="BI61" s="33"/>
      <c r="BJ61" s="33"/>
      <c r="BK61" s="33"/>
      <c r="BL61" s="77">
        <f t="shared" si="92"/>
        <v>0</v>
      </c>
      <c r="BM61" s="30">
        <f t="shared" si="93"/>
        <v>0</v>
      </c>
      <c r="BN61" s="26">
        <f t="shared" si="94"/>
        <v>0</v>
      </c>
      <c r="BO61" s="91">
        <f t="shared" si="95"/>
        <v>0</v>
      </c>
      <c r="BP61" s="32"/>
      <c r="BQ61" s="32"/>
      <c r="BR61" s="32"/>
      <c r="BS61" s="32"/>
      <c r="BT61" s="33"/>
      <c r="BU61" s="33"/>
      <c r="BV61" s="33"/>
      <c r="BW61" s="33"/>
      <c r="BX61" s="34"/>
      <c r="BY61" s="31">
        <f t="shared" si="96"/>
        <v>0</v>
      </c>
      <c r="BZ61" s="30">
        <f t="shared" si="97"/>
        <v>0</v>
      </c>
      <c r="CA61" s="26">
        <f t="shared" si="98"/>
        <v>0</v>
      </c>
      <c r="CB61" s="59">
        <f t="shared" si="99"/>
        <v>0</v>
      </c>
      <c r="CC61" s="35"/>
      <c r="CD61" s="32"/>
      <c r="CE61" s="33"/>
      <c r="CF61" s="33"/>
      <c r="CG61" s="33"/>
      <c r="CH61" s="33"/>
      <c r="CI61" s="34"/>
      <c r="CJ61" s="31">
        <f t="shared" si="100"/>
        <v>0</v>
      </c>
      <c r="CK61" s="30">
        <f t="shared" si="101"/>
        <v>0</v>
      </c>
      <c r="CL61" s="26">
        <f t="shared" si="102"/>
        <v>0</v>
      </c>
      <c r="CM61" s="59">
        <f t="shared" si="103"/>
        <v>0</v>
      </c>
      <c r="CX61" s="4"/>
      <c r="CY61" s="4"/>
      <c r="DI61" s="4"/>
      <c r="DJ61" s="4"/>
      <c r="DT61" s="4"/>
      <c r="DU61" s="4"/>
      <c r="EE61" s="4"/>
      <c r="EF61" s="4"/>
      <c r="EP61" s="4"/>
      <c r="EQ61" s="4"/>
      <c r="FA61" s="4"/>
      <c r="FB61" s="4"/>
      <c r="FL61" s="4"/>
      <c r="FM61" s="4"/>
      <c r="FW61" s="4"/>
      <c r="FX61" s="4"/>
      <c r="GH61" s="4"/>
      <c r="GI61" s="4"/>
      <c r="GS61" s="4"/>
      <c r="GT61" s="4"/>
      <c r="HD61" s="4"/>
      <c r="HE61" s="4"/>
      <c r="HO61" s="4"/>
      <c r="HP61" s="4"/>
      <c r="HZ61" s="4"/>
      <c r="IA61" s="4"/>
      <c r="IL61" s="4"/>
    </row>
    <row r="62" spans="1:16384" hidden="1">
      <c r="A62" s="37"/>
      <c r="B62" s="80"/>
      <c r="C62" s="28"/>
      <c r="D62" s="29"/>
      <c r="E62" s="81"/>
      <c r="F62" s="81"/>
      <c r="G62" s="24" t="str">
        <f>IF(AND(OR($G$2="Y",$H$2="Y"),I62&lt;5,J62&lt;5),IF(AND(I62=I61,J62=J61),G61+1,1),"")</f>
        <v/>
      </c>
      <c r="H62" s="24" t="e">
        <f>IF(AND($H$2="Y",J62&gt;0,OR(AND(G62=1,#REF!=10),AND(G62=2,#REF!=20),AND(G62=3,#REF!=30),AND(G62=4,#REF!=40),AND(G62=5,#REF!=50),AND(G62=6,#REF!=60),AND(G62=7,#REF!=70),AND(G62=8,#REF!=80),AND(G62=9,#REF!=90),AND(G62=10,#REF!=100))),VLOOKUP(J62-1,SortLookup!$A$13:$B$16,2,FALSE),"")</f>
        <v>#REF!</v>
      </c>
      <c r="I62" s="38" t="str">
        <f>IF(ISNA(VLOOKUP(E62,SortLookup!$A$1:$B$5,2,FALSE))," ",VLOOKUP(E62,SortLookup!$A$1:$B$5,2,FALSE))</f>
        <v xml:space="preserve"> </v>
      </c>
      <c r="J62" s="25" t="str">
        <f>IF(ISNA(VLOOKUP(F62,SortLookup!$A$7:$B$11,2,FALSE))," ",VLOOKUP(F62,SortLookup!$A$7:$B$11,2,FALSE))</f>
        <v xml:space="preserve"> </v>
      </c>
      <c r="K62" s="121">
        <f t="shared" si="78"/>
        <v>0</v>
      </c>
      <c r="L62" s="77">
        <f>AB62+AO62+BA62+BL62+BY62+CJ62+CU62+DF62+DQ62+EB62+EM62+EX62+FI62+FT62+GE62+GP62+HA62+HL62+HW62+IH62</f>
        <v>0</v>
      </c>
      <c r="M62" s="26">
        <f>AD62+AQ62+BC62+BN62+CA62+CL62+CW62+DH62+DS62+ED62+EO62+EZ62+FK62+FV62+GG62+GR62+HC62+HN62+HY62+IJ62</f>
        <v>0</v>
      </c>
      <c r="N62" s="30">
        <f t="shared" si="79"/>
        <v>0</v>
      </c>
      <c r="O62" s="118">
        <f>W62+AJ62+AV62+BG62+BT62+CE62+CP62+DA62+DL62+DW62+EH62+ES62+FD62+FO62+FZ62+GK62+GV62+HG62+HR62+IC62</f>
        <v>0</v>
      </c>
      <c r="P62" s="35"/>
      <c r="Q62" s="32"/>
      <c r="R62" s="32"/>
      <c r="S62" s="32"/>
      <c r="T62" s="32"/>
      <c r="U62" s="32"/>
      <c r="V62" s="32"/>
      <c r="W62" s="33"/>
      <c r="X62" s="33"/>
      <c r="Y62" s="33"/>
      <c r="Z62" s="33"/>
      <c r="AA62" s="34"/>
      <c r="AB62" s="31">
        <f t="shared" si="80"/>
        <v>0</v>
      </c>
      <c r="AC62" s="30">
        <f t="shared" si="81"/>
        <v>0</v>
      </c>
      <c r="AD62" s="26">
        <f t="shared" si="82"/>
        <v>0</v>
      </c>
      <c r="AE62" s="59">
        <f t="shared" si="83"/>
        <v>0</v>
      </c>
      <c r="AF62" s="35"/>
      <c r="AG62" s="32"/>
      <c r="AH62" s="32"/>
      <c r="AI62" s="32"/>
      <c r="AJ62" s="33"/>
      <c r="AK62" s="33"/>
      <c r="AL62" s="33"/>
      <c r="AM62" s="33"/>
      <c r="AN62" s="34"/>
      <c r="AO62" s="31">
        <f t="shared" si="84"/>
        <v>0</v>
      </c>
      <c r="AP62" s="30">
        <f t="shared" si="85"/>
        <v>0</v>
      </c>
      <c r="AQ62" s="26">
        <f t="shared" si="86"/>
        <v>0</v>
      </c>
      <c r="AR62" s="59">
        <f t="shared" si="87"/>
        <v>0</v>
      </c>
      <c r="AS62" s="35"/>
      <c r="AT62" s="32"/>
      <c r="AU62" s="32"/>
      <c r="AV62" s="33"/>
      <c r="AW62" s="33"/>
      <c r="AX62" s="33"/>
      <c r="AY62" s="33"/>
      <c r="AZ62" s="34"/>
      <c r="BA62" s="31">
        <f t="shared" si="88"/>
        <v>0</v>
      </c>
      <c r="BB62" s="30">
        <f t="shared" si="89"/>
        <v>0</v>
      </c>
      <c r="BC62" s="26">
        <f t="shared" si="90"/>
        <v>0</v>
      </c>
      <c r="BD62" s="59">
        <f t="shared" si="91"/>
        <v>0</v>
      </c>
      <c r="BE62" s="31"/>
      <c r="BF62" s="56"/>
      <c r="BG62" s="33"/>
      <c r="BH62" s="33"/>
      <c r="BI62" s="33"/>
      <c r="BJ62" s="33"/>
      <c r="BK62" s="33"/>
      <c r="BL62" s="77">
        <f t="shared" si="92"/>
        <v>0</v>
      </c>
      <c r="BM62" s="30">
        <f t="shared" si="93"/>
        <v>0</v>
      </c>
      <c r="BN62" s="26">
        <f t="shared" si="94"/>
        <v>0</v>
      </c>
      <c r="BO62" s="91">
        <f t="shared" si="95"/>
        <v>0</v>
      </c>
      <c r="BP62" s="32"/>
      <c r="BQ62" s="32"/>
      <c r="BR62" s="32"/>
      <c r="BS62" s="32"/>
      <c r="BT62" s="33"/>
      <c r="BU62" s="33"/>
      <c r="BV62" s="33"/>
      <c r="BW62" s="33"/>
      <c r="BX62" s="34"/>
      <c r="BY62" s="31">
        <f t="shared" si="96"/>
        <v>0</v>
      </c>
      <c r="BZ62" s="30">
        <f t="shared" si="97"/>
        <v>0</v>
      </c>
      <c r="CA62" s="26">
        <f t="shared" si="98"/>
        <v>0</v>
      </c>
      <c r="CB62" s="59">
        <f t="shared" si="99"/>
        <v>0</v>
      </c>
      <c r="CC62" s="35"/>
      <c r="CD62" s="32"/>
      <c r="CE62" s="33"/>
      <c r="CF62" s="33"/>
      <c r="CG62" s="33"/>
      <c r="CH62" s="33"/>
      <c r="CI62" s="34"/>
      <c r="CJ62" s="31">
        <f t="shared" si="100"/>
        <v>0</v>
      </c>
      <c r="CK62" s="30">
        <f t="shared" si="101"/>
        <v>0</v>
      </c>
      <c r="CL62" s="26">
        <f t="shared" si="102"/>
        <v>0</v>
      </c>
      <c r="CM62" s="59">
        <f t="shared" si="103"/>
        <v>0</v>
      </c>
      <c r="CN62" s="1"/>
      <c r="CO62" s="1"/>
      <c r="CP62" s="2"/>
      <c r="CQ62" s="2"/>
      <c r="CR62" s="2"/>
      <c r="CS62" s="2"/>
      <c r="CT62" s="2"/>
      <c r="CU62" s="78"/>
      <c r="CV62" s="14"/>
      <c r="CW62" s="6"/>
      <c r="CX62" s="48"/>
      <c r="CY62" s="1"/>
      <c r="CZ62" s="1"/>
      <c r="DA62" s="2"/>
      <c r="DB62" s="2"/>
      <c r="DC62" s="2"/>
      <c r="DD62" s="2"/>
      <c r="DE62" s="2"/>
      <c r="DF62" s="78"/>
      <c r="DG62" s="14"/>
      <c r="DH62" s="6"/>
      <c r="DI62" s="48"/>
      <c r="DJ62" s="1"/>
      <c r="DK62" s="1"/>
      <c r="DL62" s="2"/>
      <c r="DM62" s="2"/>
      <c r="DN62" s="2"/>
      <c r="DO62" s="2"/>
      <c r="DP62" s="2"/>
      <c r="DQ62" s="78"/>
      <c r="DR62" s="14"/>
      <c r="DS62" s="6"/>
      <c r="DT62" s="48"/>
      <c r="DU62" s="1"/>
      <c r="DV62" s="1"/>
      <c r="DW62" s="2"/>
      <c r="DX62" s="2"/>
      <c r="DY62" s="2"/>
      <c r="DZ62" s="2"/>
      <c r="EA62" s="2"/>
      <c r="EB62" s="78"/>
      <c r="EC62" s="14"/>
      <c r="ED62" s="6"/>
      <c r="EE62" s="48"/>
      <c r="EF62" s="1"/>
      <c r="EG62" s="1"/>
      <c r="EH62" s="2"/>
      <c r="EI62" s="2"/>
      <c r="EJ62" s="2"/>
      <c r="EK62" s="2"/>
      <c r="EL62" s="2"/>
      <c r="EM62" s="78"/>
      <c r="EN62" s="14"/>
      <c r="EO62" s="6"/>
      <c r="EP62" s="48"/>
      <c r="EQ62" s="1"/>
      <c r="ER62" s="1"/>
      <c r="ES62" s="2"/>
      <c r="ET62" s="2"/>
      <c r="EU62" s="2"/>
      <c r="EV62" s="2"/>
      <c r="EW62" s="2"/>
      <c r="EX62" s="78"/>
      <c r="EY62" s="14"/>
      <c r="EZ62" s="6"/>
      <c r="FA62" s="48"/>
      <c r="FB62" s="1"/>
      <c r="FC62" s="1"/>
      <c r="FD62" s="2"/>
      <c r="FE62" s="2"/>
      <c r="FF62" s="2"/>
      <c r="FG62" s="2"/>
      <c r="FH62" s="2"/>
      <c r="FI62" s="78"/>
      <c r="FJ62" s="14"/>
      <c r="FK62" s="6"/>
      <c r="FL62" s="48"/>
      <c r="FM62" s="1"/>
      <c r="FN62" s="1"/>
      <c r="FO62" s="2"/>
      <c r="FP62" s="2"/>
      <c r="FQ62" s="2"/>
      <c r="FR62" s="2"/>
      <c r="FS62" s="2"/>
      <c r="FT62" s="78"/>
      <c r="FU62" s="14"/>
      <c r="FV62" s="6"/>
      <c r="FW62" s="48"/>
      <c r="FX62" s="1"/>
      <c r="FY62" s="1"/>
      <c r="FZ62" s="2"/>
      <c r="GA62" s="2"/>
      <c r="GB62" s="2"/>
      <c r="GC62" s="2"/>
      <c r="GD62" s="2"/>
      <c r="GE62" s="78"/>
      <c r="GF62" s="14"/>
      <c r="GG62" s="6"/>
      <c r="GH62" s="48"/>
      <c r="GI62" s="1"/>
      <c r="GJ62" s="1"/>
      <c r="GK62" s="2"/>
      <c r="GL62" s="2"/>
      <c r="GM62" s="2"/>
      <c r="GN62" s="2"/>
      <c r="GO62" s="2"/>
      <c r="GP62" s="78"/>
      <c r="GQ62" s="14"/>
      <c r="GR62" s="6"/>
      <c r="GS62" s="48"/>
      <c r="GT62" s="1"/>
      <c r="GU62" s="1"/>
      <c r="GV62" s="2"/>
      <c r="GW62" s="2"/>
      <c r="GX62" s="2"/>
      <c r="GY62" s="2"/>
      <c r="GZ62" s="2"/>
      <c r="HA62" s="78"/>
      <c r="HB62" s="14"/>
      <c r="HC62" s="6"/>
      <c r="HD62" s="48"/>
      <c r="HE62" s="1"/>
      <c r="HF62" s="1"/>
      <c r="HG62" s="2"/>
      <c r="HH62" s="2"/>
      <c r="HI62" s="2"/>
      <c r="HJ62" s="2"/>
      <c r="HK62" s="2"/>
      <c r="HL62" s="78"/>
      <c r="HM62" s="14"/>
      <c r="HN62" s="6"/>
      <c r="HO62" s="48"/>
      <c r="HP62" s="1"/>
      <c r="HQ62" s="1"/>
      <c r="HR62" s="2"/>
      <c r="HS62" s="2"/>
      <c r="HT62" s="2"/>
      <c r="HU62" s="2"/>
      <c r="HV62" s="2"/>
      <c r="HW62" s="78"/>
      <c r="HX62" s="14"/>
      <c r="HY62" s="6"/>
      <c r="HZ62" s="48"/>
      <c r="IA62" s="1"/>
      <c r="IB62" s="1"/>
      <c r="IC62" s="2"/>
      <c r="ID62" s="2"/>
      <c r="IE62" s="2"/>
      <c r="IF62" s="2"/>
      <c r="IG62" s="2"/>
      <c r="IH62" s="78"/>
      <c r="II62" s="14"/>
      <c r="IJ62" s="6"/>
      <c r="IK62" s="48"/>
      <c r="IL62" s="4"/>
    </row>
    <row r="63" spans="1:16384" hidden="1">
      <c r="A63" s="37"/>
      <c r="B63" s="80"/>
      <c r="C63" s="28"/>
      <c r="D63" s="29"/>
      <c r="E63" s="81"/>
      <c r="F63" s="81"/>
      <c r="G63" s="24" t="str">
        <f>IF(AND(OR($G$2="Y",$H$2="Y"),I63&lt;5,J63&lt;5),IF(AND(I63=#REF!,J63=#REF!),#REF!+1,1),"")</f>
        <v/>
      </c>
      <c r="H63" s="24" t="e">
        <f>IF(AND($H$2="Y",J63&gt;0,OR(AND(G63=1,#REF!=10),AND(G63=2,#REF!=20),AND(G63=3,#REF!=30),AND(G63=4,#REF!=40),AND(G63=5,#REF!=50),AND(G63=6,#REF!=60),AND(G63=7,#REF!=70),AND(G63=8,#REF!=80),AND(G63=9,#REF!=90),AND(G63=10,#REF!=100))),VLOOKUP(J63-1,SortLookup!$A$13:$B$16,2,FALSE),"")</f>
        <v>#REF!</v>
      </c>
      <c r="I63" s="38" t="str">
        <f>IF(ISNA(VLOOKUP(E63,SortLookup!$A$1:$B$5,2,FALSE))," ",VLOOKUP(E63,SortLookup!$A$1:$B$5,2,FALSE))</f>
        <v xml:space="preserve"> </v>
      </c>
      <c r="J63" s="25" t="str">
        <f>IF(ISNA(VLOOKUP(F63,SortLookup!$A$7:$B$11,2,FALSE))," ",VLOOKUP(F63,SortLookup!$A$7:$B$11,2,FALSE))</f>
        <v xml:space="preserve"> </v>
      </c>
      <c r="K63" s="121">
        <f t="shared" si="78"/>
        <v>0</v>
      </c>
      <c r="L63" s="77">
        <f>AB63+AO63+BA63+BL63+BY63+CJ63+CU63+DF63+DQ63+EB63+EM63+EX63+FI63+FT63+GE63+GP63+HA63+HL63+HW63+IH63</f>
        <v>0</v>
      </c>
      <c r="M63" s="26">
        <f>AD63+AQ63+BC63+BN63+CA63+CL63+CW63+DH63+DS63+ED63+EO63+EZ63+FK63+FV63+GG63+GR63+HC63+HN63+HY63+IJ63</f>
        <v>0</v>
      </c>
      <c r="N63" s="30">
        <f t="shared" si="79"/>
        <v>0</v>
      </c>
      <c r="O63" s="118">
        <f>W63+AJ63+AV63+BG63+BT63+CE63+CP63+DA63+DL63+DW63+EH63+ES63+FD63+FO63+FZ63+GK63+GV63+HG63+HR63+IC63</f>
        <v>0</v>
      </c>
      <c r="P63" s="35"/>
      <c r="Q63" s="32"/>
      <c r="R63" s="32"/>
      <c r="S63" s="32"/>
      <c r="T63" s="32"/>
      <c r="U63" s="32"/>
      <c r="V63" s="32"/>
      <c r="W63" s="33"/>
      <c r="X63" s="33"/>
      <c r="Y63" s="33"/>
      <c r="Z63" s="33"/>
      <c r="AA63" s="34"/>
      <c r="AB63" s="31">
        <f t="shared" si="80"/>
        <v>0</v>
      </c>
      <c r="AC63" s="30">
        <f t="shared" si="81"/>
        <v>0</v>
      </c>
      <c r="AD63" s="26">
        <f t="shared" si="82"/>
        <v>0</v>
      </c>
      <c r="AE63" s="59">
        <f t="shared" si="83"/>
        <v>0</v>
      </c>
      <c r="AF63" s="35"/>
      <c r="AG63" s="32"/>
      <c r="AH63" s="32"/>
      <c r="AI63" s="32"/>
      <c r="AJ63" s="33"/>
      <c r="AK63" s="33"/>
      <c r="AL63" s="33"/>
      <c r="AM63" s="33"/>
      <c r="AN63" s="34"/>
      <c r="AO63" s="31">
        <f t="shared" si="84"/>
        <v>0</v>
      </c>
      <c r="AP63" s="30">
        <f t="shared" si="85"/>
        <v>0</v>
      </c>
      <c r="AQ63" s="26">
        <f t="shared" si="86"/>
        <v>0</v>
      </c>
      <c r="AR63" s="59">
        <f t="shared" si="87"/>
        <v>0</v>
      </c>
      <c r="AS63" s="35"/>
      <c r="AT63" s="32"/>
      <c r="AU63" s="32"/>
      <c r="AV63" s="33"/>
      <c r="AW63" s="33"/>
      <c r="AX63" s="33"/>
      <c r="AY63" s="33"/>
      <c r="AZ63" s="34"/>
      <c r="BA63" s="31">
        <f t="shared" si="88"/>
        <v>0</v>
      </c>
      <c r="BB63" s="30">
        <f t="shared" si="89"/>
        <v>0</v>
      </c>
      <c r="BC63" s="26">
        <f t="shared" si="90"/>
        <v>0</v>
      </c>
      <c r="BD63" s="59">
        <f t="shared" si="91"/>
        <v>0</v>
      </c>
      <c r="BE63" s="31"/>
      <c r="BF63" s="56"/>
      <c r="BG63" s="33"/>
      <c r="BH63" s="33"/>
      <c r="BI63" s="33"/>
      <c r="BJ63" s="33"/>
      <c r="BK63" s="33"/>
      <c r="BL63" s="77">
        <f t="shared" si="92"/>
        <v>0</v>
      </c>
      <c r="BM63" s="30">
        <f t="shared" si="93"/>
        <v>0</v>
      </c>
      <c r="BN63" s="26">
        <f t="shared" si="94"/>
        <v>0</v>
      </c>
      <c r="BO63" s="91">
        <f t="shared" si="95"/>
        <v>0</v>
      </c>
      <c r="BP63" s="32"/>
      <c r="BQ63" s="32"/>
      <c r="BR63" s="32"/>
      <c r="BS63" s="32"/>
      <c r="BT63" s="33"/>
      <c r="BU63" s="33"/>
      <c r="BV63" s="33"/>
      <c r="BW63" s="33"/>
      <c r="BX63" s="34"/>
      <c r="BY63" s="31">
        <f t="shared" si="96"/>
        <v>0</v>
      </c>
      <c r="BZ63" s="30">
        <f t="shared" si="97"/>
        <v>0</v>
      </c>
      <c r="CA63" s="26">
        <f t="shared" si="98"/>
        <v>0</v>
      </c>
      <c r="CB63" s="59">
        <f t="shared" si="99"/>
        <v>0</v>
      </c>
      <c r="CC63" s="35"/>
      <c r="CD63" s="32"/>
      <c r="CE63" s="33"/>
      <c r="CF63" s="33"/>
      <c r="CG63" s="33"/>
      <c r="CH63" s="33"/>
      <c r="CI63" s="34"/>
      <c r="CJ63" s="31">
        <f t="shared" si="100"/>
        <v>0</v>
      </c>
      <c r="CK63" s="30">
        <f t="shared" si="101"/>
        <v>0</v>
      </c>
      <c r="CL63" s="26">
        <f t="shared" si="102"/>
        <v>0</v>
      </c>
      <c r="CM63" s="59">
        <f t="shared" si="103"/>
        <v>0</v>
      </c>
      <c r="CN63" s="1"/>
      <c r="CO63" s="1"/>
      <c r="CP63" s="2"/>
      <c r="CQ63" s="2"/>
      <c r="CR63" s="2"/>
      <c r="CS63" s="2"/>
      <c r="CT63" s="2"/>
      <c r="CU63" s="78"/>
      <c r="CV63" s="14"/>
      <c r="CW63" s="6"/>
      <c r="CX63" s="48"/>
      <c r="CY63" s="1"/>
      <c r="CZ63" s="1"/>
      <c r="DA63" s="2"/>
      <c r="DB63" s="2"/>
      <c r="DC63" s="2"/>
      <c r="DD63" s="2"/>
      <c r="DE63" s="2"/>
      <c r="DF63" s="78"/>
      <c r="DG63" s="14"/>
      <c r="DH63" s="6"/>
      <c r="DI63" s="48"/>
      <c r="DJ63" s="1"/>
      <c r="DK63" s="1"/>
      <c r="DL63" s="2"/>
      <c r="DM63" s="2"/>
      <c r="DN63" s="2"/>
      <c r="DO63" s="2"/>
      <c r="DP63" s="2"/>
      <c r="DQ63" s="78"/>
      <c r="DR63" s="14"/>
      <c r="DS63" s="6"/>
      <c r="DT63" s="48"/>
      <c r="DU63" s="1"/>
      <c r="DV63" s="1"/>
      <c r="DW63" s="2"/>
      <c r="DX63" s="2"/>
      <c r="DY63" s="2"/>
      <c r="DZ63" s="2"/>
      <c r="EA63" s="2"/>
      <c r="EB63" s="78"/>
      <c r="EC63" s="14"/>
      <c r="ED63" s="6"/>
      <c r="EE63" s="48"/>
      <c r="EF63" s="1"/>
      <c r="EG63" s="1"/>
      <c r="EH63" s="2"/>
      <c r="EI63" s="2"/>
      <c r="EJ63" s="2"/>
      <c r="EK63" s="2"/>
      <c r="EL63" s="2"/>
      <c r="EM63" s="78"/>
      <c r="EN63" s="14"/>
      <c r="EO63" s="6"/>
      <c r="EP63" s="48"/>
      <c r="EQ63" s="1"/>
      <c r="ER63" s="1"/>
      <c r="ES63" s="2"/>
      <c r="ET63" s="2"/>
      <c r="EU63" s="2"/>
      <c r="EV63" s="2"/>
      <c r="EW63" s="2"/>
      <c r="EX63" s="78"/>
      <c r="EY63" s="14"/>
      <c r="EZ63" s="6"/>
      <c r="FA63" s="48"/>
      <c r="FB63" s="1"/>
      <c r="FC63" s="1"/>
      <c r="FD63" s="2"/>
      <c r="FE63" s="2"/>
      <c r="FF63" s="2"/>
      <c r="FG63" s="2"/>
      <c r="FH63" s="2"/>
      <c r="FI63" s="78"/>
      <c r="FJ63" s="14"/>
      <c r="FK63" s="6"/>
      <c r="FL63" s="48"/>
      <c r="FM63" s="1"/>
      <c r="FN63" s="1"/>
      <c r="FO63" s="2"/>
      <c r="FP63" s="2"/>
      <c r="FQ63" s="2"/>
      <c r="FR63" s="2"/>
      <c r="FS63" s="2"/>
      <c r="FT63" s="78"/>
      <c r="FU63" s="14"/>
      <c r="FV63" s="6"/>
      <c r="FW63" s="48"/>
      <c r="FX63" s="1"/>
      <c r="FY63" s="1"/>
      <c r="FZ63" s="2"/>
      <c r="GA63" s="2"/>
      <c r="GB63" s="2"/>
      <c r="GC63" s="2"/>
      <c r="GD63" s="2"/>
      <c r="GE63" s="78"/>
      <c r="GF63" s="14"/>
      <c r="GG63" s="6"/>
      <c r="GH63" s="48"/>
      <c r="GI63" s="1"/>
      <c r="GJ63" s="1"/>
      <c r="GK63" s="2"/>
      <c r="GL63" s="2"/>
      <c r="GM63" s="2"/>
      <c r="GN63" s="2"/>
      <c r="GO63" s="2"/>
      <c r="GP63" s="78"/>
      <c r="GQ63" s="14"/>
      <c r="GR63" s="6"/>
      <c r="GS63" s="48"/>
      <c r="GT63" s="1"/>
      <c r="GU63" s="1"/>
      <c r="GV63" s="2"/>
      <c r="GW63" s="2"/>
      <c r="GX63" s="2"/>
      <c r="GY63" s="2"/>
      <c r="GZ63" s="2"/>
      <c r="HA63" s="78"/>
      <c r="HB63" s="14"/>
      <c r="HC63" s="6"/>
      <c r="HD63" s="48"/>
      <c r="HE63" s="1"/>
      <c r="HF63" s="1"/>
      <c r="HG63" s="2"/>
      <c r="HH63" s="2"/>
      <c r="HI63" s="2"/>
      <c r="HJ63" s="2"/>
      <c r="HK63" s="2"/>
      <c r="HL63" s="78"/>
      <c r="HM63" s="14"/>
      <c r="HN63" s="6"/>
      <c r="HO63" s="48"/>
      <c r="HP63" s="1"/>
      <c r="HQ63" s="1"/>
      <c r="HR63" s="2"/>
      <c r="HS63" s="2"/>
      <c r="HT63" s="2"/>
      <c r="HU63" s="2"/>
      <c r="HV63" s="2"/>
      <c r="HW63" s="78"/>
      <c r="HX63" s="14"/>
      <c r="HY63" s="6"/>
      <c r="HZ63" s="48"/>
      <c r="IA63" s="1"/>
      <c r="IB63" s="1"/>
      <c r="IC63" s="2"/>
      <c r="ID63" s="2"/>
      <c r="IE63" s="2"/>
      <c r="IF63" s="2"/>
      <c r="IG63" s="2"/>
      <c r="IH63" s="78"/>
      <c r="II63" s="14"/>
      <c r="IJ63" s="6"/>
      <c r="IK63" s="48"/>
      <c r="IL63" s="4"/>
    </row>
    <row r="64" spans="1:16384" hidden="1">
      <c r="A64" s="37"/>
      <c r="B64" s="28"/>
      <c r="C64" s="28"/>
      <c r="D64" s="29"/>
      <c r="E64" s="29"/>
      <c r="F64" s="29"/>
      <c r="G64" s="24" t="str">
        <f>IF(AND(OR($G$2="Y",$H$2="Y"),I64&lt;5,J64&lt;5),IF(AND(I64=I63,J64=J63),G63+1,1),"")</f>
        <v/>
      </c>
      <c r="H64" s="24" t="e">
        <f>IF(AND($H$2="Y",J64&gt;0,OR(AND(G64=1,#REF!=10),AND(G64=2,#REF!=20),AND(G64=3,#REF!=30),AND(G64=4,#REF!=40),AND(G64=5,#REF!=50),AND(G64=6,#REF!=60),AND(G64=7,G69=70),AND(G64=8,#REF!=80),AND(G64=9,G78=90),AND(G64=10,#REF!=100))),VLOOKUP(J64-1,SortLookup!$A$13:$B$16,2,FALSE),"")</f>
        <v>#REF!</v>
      </c>
      <c r="I64" s="38" t="str">
        <f>IF(ISNA(VLOOKUP(E64,SortLookup!$A$1:$B$5,2,FALSE))," ",VLOOKUP(E64,SortLookup!$A$1:$B$5,2,FALSE))</f>
        <v xml:space="preserve"> </v>
      </c>
      <c r="J64" s="25" t="str">
        <f>IF(ISNA(VLOOKUP(F64,SortLookup!$A$7:$B$11,2,FALSE))," ",VLOOKUP(F64,SortLookup!$A$7:$B$11,2,FALSE))</f>
        <v xml:space="preserve"> </v>
      </c>
      <c r="K64" s="121">
        <f t="shared" si="78"/>
        <v>0</v>
      </c>
      <c r="L64" s="77">
        <f>AB64+AO64+BA64+BL64+BY64+CJ64+CU64+DF64+DQ64+EB64+EM64+EX64+FI64+FT64+GE64+GP64+HA64+HL64+HW64+IH64</f>
        <v>0</v>
      </c>
      <c r="M64" s="26">
        <f>AD64+AQ64+BC64+BN64+CA64+CL64+CW64+DH64+DS64+ED64+EO64+EZ64+FK64+FV64+GG64+GR64+HC64+HN64+HY64+IJ64</f>
        <v>0</v>
      </c>
      <c r="N64" s="30">
        <f t="shared" si="79"/>
        <v>0</v>
      </c>
      <c r="O64" s="118">
        <f>W64+AJ64+AV64+BG64+BT64+CE64+CP64+DA64+DL64+DW64+EH64+ES64+FD64+FO64+FZ64+GK64+GV64+HG64+HR64+IC64</f>
        <v>0</v>
      </c>
      <c r="P64" s="35"/>
      <c r="Q64" s="32"/>
      <c r="R64" s="32"/>
      <c r="S64" s="32"/>
      <c r="T64" s="32"/>
      <c r="U64" s="32"/>
      <c r="V64" s="32"/>
      <c r="W64" s="33"/>
      <c r="X64" s="33"/>
      <c r="Y64" s="33"/>
      <c r="Z64" s="33"/>
      <c r="AA64" s="34"/>
      <c r="AB64" s="31">
        <f t="shared" si="80"/>
        <v>0</v>
      </c>
      <c r="AC64" s="30">
        <f t="shared" si="81"/>
        <v>0</v>
      </c>
      <c r="AD64" s="26">
        <f t="shared" si="82"/>
        <v>0</v>
      </c>
      <c r="AE64" s="59">
        <f t="shared" si="83"/>
        <v>0</v>
      </c>
      <c r="AF64" s="35"/>
      <c r="AG64" s="32"/>
      <c r="AH64" s="32"/>
      <c r="AI64" s="32"/>
      <c r="AJ64" s="33"/>
      <c r="AK64" s="33"/>
      <c r="AL64" s="33"/>
      <c r="AM64" s="33"/>
      <c r="AN64" s="34"/>
      <c r="AO64" s="31">
        <f t="shared" si="84"/>
        <v>0</v>
      </c>
      <c r="AP64" s="30">
        <f t="shared" si="85"/>
        <v>0</v>
      </c>
      <c r="AQ64" s="26">
        <f t="shared" si="86"/>
        <v>0</v>
      </c>
      <c r="AR64" s="59">
        <f t="shared" si="87"/>
        <v>0</v>
      </c>
      <c r="AS64" s="35"/>
      <c r="AT64" s="32"/>
      <c r="AU64" s="32"/>
      <c r="AV64" s="33"/>
      <c r="AW64" s="33"/>
      <c r="AX64" s="33"/>
      <c r="AY64" s="33"/>
      <c r="AZ64" s="34"/>
      <c r="BA64" s="31">
        <f t="shared" si="88"/>
        <v>0</v>
      </c>
      <c r="BB64" s="30">
        <f t="shared" si="89"/>
        <v>0</v>
      </c>
      <c r="BC64" s="26">
        <f t="shared" si="90"/>
        <v>0</v>
      </c>
      <c r="BD64" s="59">
        <f t="shared" si="91"/>
        <v>0</v>
      </c>
      <c r="BE64" s="31"/>
      <c r="BF64" s="56"/>
      <c r="BG64" s="33"/>
      <c r="BH64" s="33"/>
      <c r="BI64" s="33"/>
      <c r="BJ64" s="33"/>
      <c r="BK64" s="33"/>
      <c r="BL64" s="77">
        <f t="shared" si="92"/>
        <v>0</v>
      </c>
      <c r="BM64" s="30">
        <f t="shared" si="93"/>
        <v>0</v>
      </c>
      <c r="BN64" s="26">
        <f t="shared" si="94"/>
        <v>0</v>
      </c>
      <c r="BO64" s="91">
        <f t="shared" si="95"/>
        <v>0</v>
      </c>
      <c r="BP64" s="32"/>
      <c r="BQ64" s="32"/>
      <c r="BR64" s="32"/>
      <c r="BS64" s="32"/>
      <c r="BT64" s="33"/>
      <c r="BU64" s="33"/>
      <c r="BV64" s="33"/>
      <c r="BW64" s="33"/>
      <c r="BX64" s="34"/>
      <c r="BY64" s="31">
        <f t="shared" si="96"/>
        <v>0</v>
      </c>
      <c r="BZ64" s="30">
        <f t="shared" si="97"/>
        <v>0</v>
      </c>
      <c r="CA64" s="26">
        <f t="shared" si="98"/>
        <v>0</v>
      </c>
      <c r="CB64" s="59">
        <f t="shared" si="99"/>
        <v>0</v>
      </c>
      <c r="CC64" s="35"/>
      <c r="CD64" s="32"/>
      <c r="CE64" s="33"/>
      <c r="CF64" s="33"/>
      <c r="CG64" s="33"/>
      <c r="CH64" s="33"/>
      <c r="CI64" s="34"/>
      <c r="CJ64" s="31">
        <f t="shared" si="100"/>
        <v>0</v>
      </c>
      <c r="CK64" s="30">
        <f t="shared" si="101"/>
        <v>0</v>
      </c>
      <c r="CL64" s="26">
        <f t="shared" si="102"/>
        <v>0</v>
      </c>
      <c r="CM64" s="59">
        <f t="shared" si="103"/>
        <v>0</v>
      </c>
      <c r="CX64" s="4"/>
      <c r="CY64" s="4"/>
      <c r="DI64" s="4"/>
      <c r="DJ64" s="4"/>
      <c r="DT64" s="4"/>
      <c r="DU64" s="4"/>
      <c r="EE64" s="4"/>
      <c r="EF64" s="4"/>
      <c r="EP64" s="4"/>
      <c r="EQ64" s="4"/>
      <c r="FA64" s="4"/>
      <c r="FB64" s="4"/>
      <c r="FL64" s="4"/>
      <c r="FM64" s="4"/>
      <c r="FW64" s="4"/>
      <c r="FX64" s="4"/>
      <c r="GH64" s="4"/>
      <c r="GI64" s="4"/>
      <c r="GS64" s="4"/>
      <c r="GT64" s="4"/>
      <c r="HD64" s="4"/>
      <c r="HE64" s="4"/>
      <c r="HO64" s="4"/>
      <c r="HP64" s="4"/>
      <c r="HZ64" s="4"/>
      <c r="IA64" s="4"/>
      <c r="IL64" s="4"/>
    </row>
    <row r="65" spans="1:246" ht="13.5" hidden="1" thickBot="1">
      <c r="A65" s="84"/>
      <c r="B65" s="127"/>
      <c r="C65" s="85"/>
      <c r="D65" s="86"/>
      <c r="E65" s="128"/>
      <c r="F65" s="128"/>
      <c r="G65" s="87" t="str">
        <f>IF(AND(OR($G$2="Y",$H$2="Y"),I65&lt;5,J65&lt;5),IF(AND(I65=#REF!,J65=#REF!),#REF!+1,1),"")</f>
        <v/>
      </c>
      <c r="H65" s="87" t="e">
        <f>IF(AND($H$2="Y",J65&gt;0,OR(AND(G65=1,#REF!=10),AND(G65=2,#REF!=20),AND(G65=3,#REF!=30),AND(G65=4,#REF!=40),AND(G65=5,#REF!=50),AND(G65=6,#REF!=60),AND(G65=7,#REF!=70),AND(G65=8,#REF!=80),AND(G65=9,#REF!=90),AND(G65=10,#REF!=100))),VLOOKUP(J65-1,SortLookup!$A$13:$B$16,2,FALSE),"")</f>
        <v>#REF!</v>
      </c>
      <c r="I65" s="88" t="str">
        <f>IF(ISNA(VLOOKUP(E65,SortLookup!$A$1:$B$5,2,FALSE))," ",VLOOKUP(E65,SortLookup!$A$1:$B$5,2,FALSE))</f>
        <v xml:space="preserve"> </v>
      </c>
      <c r="J65" s="123" t="str">
        <f>IF(ISNA(VLOOKUP(F65,SortLookup!$A$7:$B$11,2,FALSE))," ",VLOOKUP(F65,SortLookup!$A$7:$B$11,2,FALSE))</f>
        <v xml:space="preserve"> </v>
      </c>
      <c r="K65" s="124">
        <f t="shared" si="78"/>
        <v>0</v>
      </c>
      <c r="L65" s="106">
        <f>AB65+AO65+BA65+BL65+BY65+CJ65+CU65+DF65+DQ65+EB65+EM65+EX65+FI65+FT65+GE65+GP65+HA65+HL65+HW65+IH65</f>
        <v>0</v>
      </c>
      <c r="M65" s="107">
        <f>AD65+AQ65+BC65+BN65+CA65+CL65+CW65+DH65+DS65+ED65+EO65+EZ65+FK65+FV65+GG65+GR65+HC65+HN65+HY65+IJ65</f>
        <v>0</v>
      </c>
      <c r="N65" s="108">
        <f t="shared" si="79"/>
        <v>0</v>
      </c>
      <c r="O65" s="116">
        <f>W65+AJ65+AV65+BG65+BT65+CE65+CP65+DA65+DL65+DW65+EH65+ES65+FD65+FO65+FZ65+GK65+GV65+HG65+HR65+IC65</f>
        <v>0</v>
      </c>
      <c r="P65" s="109"/>
      <c r="Q65" s="110"/>
      <c r="R65" s="110"/>
      <c r="S65" s="110"/>
      <c r="T65" s="110"/>
      <c r="U65" s="110"/>
      <c r="V65" s="110"/>
      <c r="W65" s="111"/>
      <c r="X65" s="111"/>
      <c r="Y65" s="111"/>
      <c r="Z65" s="111"/>
      <c r="AA65" s="112"/>
      <c r="AB65" s="113">
        <f t="shared" si="80"/>
        <v>0</v>
      </c>
      <c r="AC65" s="108">
        <f t="shared" si="81"/>
        <v>0</v>
      </c>
      <c r="AD65" s="107">
        <f t="shared" si="82"/>
        <v>0</v>
      </c>
      <c r="AE65" s="114">
        <f t="shared" si="83"/>
        <v>0</v>
      </c>
      <c r="AF65" s="35"/>
      <c r="AG65" s="32"/>
      <c r="AH65" s="32"/>
      <c r="AI65" s="32"/>
      <c r="AJ65" s="33"/>
      <c r="AK65" s="33"/>
      <c r="AL65" s="33"/>
      <c r="AM65" s="33"/>
      <c r="AN65" s="34"/>
      <c r="AO65" s="31">
        <f t="shared" si="84"/>
        <v>0</v>
      </c>
      <c r="AP65" s="30">
        <f t="shared" si="85"/>
        <v>0</v>
      </c>
      <c r="AQ65" s="26">
        <f t="shared" si="86"/>
        <v>0</v>
      </c>
      <c r="AR65" s="59">
        <f t="shared" si="87"/>
        <v>0</v>
      </c>
      <c r="AS65" s="35"/>
      <c r="AT65" s="32"/>
      <c r="AU65" s="32"/>
      <c r="AV65" s="33"/>
      <c r="AW65" s="33"/>
      <c r="AX65" s="33"/>
      <c r="AY65" s="33"/>
      <c r="AZ65" s="34"/>
      <c r="BA65" s="31">
        <f t="shared" si="88"/>
        <v>0</v>
      </c>
      <c r="BB65" s="30">
        <f t="shared" si="89"/>
        <v>0</v>
      </c>
      <c r="BC65" s="26">
        <f t="shared" si="90"/>
        <v>0</v>
      </c>
      <c r="BD65" s="59">
        <f t="shared" si="91"/>
        <v>0</v>
      </c>
      <c r="BE65" s="31"/>
      <c r="BF65" s="56"/>
      <c r="BG65" s="33"/>
      <c r="BH65" s="33"/>
      <c r="BI65" s="33"/>
      <c r="BJ65" s="33"/>
      <c r="BK65" s="33"/>
      <c r="BL65" s="77">
        <f t="shared" si="92"/>
        <v>0</v>
      </c>
      <c r="BM65" s="30">
        <f t="shared" si="93"/>
        <v>0</v>
      </c>
      <c r="BN65" s="26">
        <f t="shared" si="94"/>
        <v>0</v>
      </c>
      <c r="BO65" s="91">
        <f t="shared" si="95"/>
        <v>0</v>
      </c>
      <c r="BP65" s="32"/>
      <c r="BQ65" s="32"/>
      <c r="BR65" s="32"/>
      <c r="BS65" s="32"/>
      <c r="BT65" s="33"/>
      <c r="BU65" s="33"/>
      <c r="BV65" s="33"/>
      <c r="BW65" s="33"/>
      <c r="BX65" s="34"/>
      <c r="BY65" s="31">
        <f t="shared" si="96"/>
        <v>0</v>
      </c>
      <c r="BZ65" s="30">
        <f t="shared" si="97"/>
        <v>0</v>
      </c>
      <c r="CA65" s="26">
        <f t="shared" si="98"/>
        <v>0</v>
      </c>
      <c r="CB65" s="59">
        <f t="shared" si="99"/>
        <v>0</v>
      </c>
      <c r="CC65" s="35"/>
      <c r="CD65" s="32"/>
      <c r="CE65" s="33"/>
      <c r="CF65" s="33"/>
      <c r="CG65" s="33"/>
      <c r="CH65" s="33"/>
      <c r="CI65" s="34"/>
      <c r="CJ65" s="31">
        <f t="shared" si="100"/>
        <v>0</v>
      </c>
      <c r="CK65" s="30">
        <f t="shared" si="101"/>
        <v>0</v>
      </c>
      <c r="CL65" s="26">
        <f t="shared" si="102"/>
        <v>0</v>
      </c>
      <c r="CM65" s="59">
        <f t="shared" si="103"/>
        <v>0</v>
      </c>
      <c r="CN65" s="1"/>
      <c r="CO65" s="1"/>
      <c r="CP65" s="2"/>
      <c r="CQ65" s="2"/>
      <c r="CR65" s="2"/>
      <c r="CS65" s="2"/>
      <c r="CT65" s="2"/>
      <c r="CU65" s="78"/>
      <c r="CV65" s="14"/>
      <c r="CW65" s="6"/>
      <c r="CX65" s="48"/>
      <c r="CY65" s="1"/>
      <c r="CZ65" s="1"/>
      <c r="DA65" s="2"/>
      <c r="DB65" s="2"/>
      <c r="DC65" s="2"/>
      <c r="DD65" s="2"/>
      <c r="DE65" s="2"/>
      <c r="DF65" s="78"/>
      <c r="DG65" s="14"/>
      <c r="DH65" s="6"/>
      <c r="DI65" s="48"/>
      <c r="DJ65" s="1"/>
      <c r="DK65" s="1"/>
      <c r="DL65" s="2"/>
      <c r="DM65" s="2"/>
      <c r="DN65" s="2"/>
      <c r="DO65" s="2"/>
      <c r="DP65" s="2"/>
      <c r="DQ65" s="78"/>
      <c r="DR65" s="14"/>
      <c r="DS65" s="6"/>
      <c r="DT65" s="48"/>
      <c r="DU65" s="1"/>
      <c r="DV65" s="1"/>
      <c r="DW65" s="2"/>
      <c r="DX65" s="2"/>
      <c r="DY65" s="2"/>
      <c r="DZ65" s="2"/>
      <c r="EA65" s="2"/>
      <c r="EB65" s="78"/>
      <c r="EC65" s="14"/>
      <c r="ED65" s="6"/>
      <c r="EE65" s="48"/>
      <c r="EF65" s="1"/>
      <c r="EG65" s="1"/>
      <c r="EH65" s="2"/>
      <c r="EI65" s="2"/>
      <c r="EJ65" s="2"/>
      <c r="EK65" s="2"/>
      <c r="EL65" s="2"/>
      <c r="EM65" s="78"/>
      <c r="EN65" s="14"/>
      <c r="EO65" s="6"/>
      <c r="EP65" s="48"/>
      <c r="EQ65" s="1"/>
      <c r="ER65" s="1"/>
      <c r="ES65" s="2"/>
      <c r="ET65" s="2"/>
      <c r="EU65" s="2"/>
      <c r="EV65" s="2"/>
      <c r="EW65" s="2"/>
      <c r="EX65" s="78"/>
      <c r="EY65" s="14"/>
      <c r="EZ65" s="6"/>
      <c r="FA65" s="48"/>
      <c r="FB65" s="1"/>
      <c r="FC65" s="1"/>
      <c r="FD65" s="2"/>
      <c r="FE65" s="2"/>
      <c r="FF65" s="2"/>
      <c r="FG65" s="2"/>
      <c r="FH65" s="2"/>
      <c r="FI65" s="78"/>
      <c r="FJ65" s="14"/>
      <c r="FK65" s="6"/>
      <c r="FL65" s="48"/>
      <c r="FM65" s="1"/>
      <c r="FN65" s="1"/>
      <c r="FO65" s="2"/>
      <c r="FP65" s="2"/>
      <c r="FQ65" s="2"/>
      <c r="FR65" s="2"/>
      <c r="FS65" s="2"/>
      <c r="FT65" s="78"/>
      <c r="FU65" s="14"/>
      <c r="FV65" s="6"/>
      <c r="FW65" s="48"/>
      <c r="FX65" s="1"/>
      <c r="FY65" s="1"/>
      <c r="FZ65" s="2"/>
      <c r="GA65" s="2"/>
      <c r="GB65" s="2"/>
      <c r="GC65" s="2"/>
      <c r="GD65" s="2"/>
      <c r="GE65" s="78"/>
      <c r="GF65" s="14"/>
      <c r="GG65" s="6"/>
      <c r="GH65" s="48"/>
      <c r="GI65" s="1"/>
      <c r="GJ65" s="1"/>
      <c r="GK65" s="2"/>
      <c r="GL65" s="2"/>
      <c r="GM65" s="2"/>
      <c r="GN65" s="2"/>
      <c r="GO65" s="2"/>
      <c r="GP65" s="78"/>
      <c r="GQ65" s="14"/>
      <c r="GR65" s="6"/>
      <c r="GS65" s="48"/>
      <c r="GT65" s="1"/>
      <c r="GU65" s="1"/>
      <c r="GV65" s="2"/>
      <c r="GW65" s="2"/>
      <c r="GX65" s="2"/>
      <c r="GY65" s="2"/>
      <c r="GZ65" s="2"/>
      <c r="HA65" s="78"/>
      <c r="HB65" s="14"/>
      <c r="HC65" s="6"/>
      <c r="HD65" s="48"/>
      <c r="HE65" s="1"/>
      <c r="HF65" s="1"/>
      <c r="HG65" s="2"/>
      <c r="HH65" s="2"/>
      <c r="HI65" s="2"/>
      <c r="HJ65" s="2"/>
      <c r="HK65" s="2"/>
      <c r="HL65" s="78"/>
      <c r="HM65" s="14"/>
      <c r="HN65" s="6"/>
      <c r="HO65" s="48"/>
      <c r="HP65" s="1"/>
      <c r="HQ65" s="1"/>
      <c r="HR65" s="2"/>
      <c r="HS65" s="2"/>
      <c r="HT65" s="2"/>
      <c r="HU65" s="2"/>
      <c r="HV65" s="2"/>
      <c r="HW65" s="78"/>
      <c r="HX65" s="14"/>
      <c r="HY65" s="6"/>
      <c r="HZ65" s="48"/>
      <c r="IA65" s="1"/>
      <c r="IB65" s="1"/>
      <c r="IC65" s="2"/>
      <c r="ID65" s="2"/>
      <c r="IE65" s="2"/>
      <c r="IF65" s="2"/>
      <c r="IG65" s="2"/>
      <c r="IH65" s="78"/>
      <c r="II65" s="14"/>
      <c r="IJ65" s="6"/>
      <c r="IK65" s="48"/>
      <c r="IL65" s="4"/>
    </row>
    <row r="66" spans="1:246" ht="13.5" hidden="1" thickTop="1">
      <c r="A66" s="37"/>
      <c r="B66" s="39"/>
      <c r="C66" s="39"/>
      <c r="D66" s="40"/>
      <c r="E66" s="40"/>
      <c r="F66" s="40"/>
      <c r="G66" s="41" t="str">
        <f>IF(AND(OR($G$2="Y",$H$2="Y"),I66&lt;5,J66&lt;5),IF(AND(I66=#REF!,J66=#REF!),#REF!+1,1),"")</f>
        <v/>
      </c>
      <c r="H66" s="41" t="e">
        <f>IF(AND($H$2="Y",J66&gt;0,OR(AND(G66=1,#REF!=10),AND(G66=2,#REF!=20),AND(G66=3,#REF!=30),AND(G66=4,#REF!=40),AND(G66=5,#REF!=50),AND(G66=6,#REF!=60),AND(G66=7,#REF!=70),AND(G66=8,#REF!=80),AND(G66=9,#REF!=90),AND(G66=10,#REF!=100))),VLOOKUP(J66-1,SortLookup!$A$13:$B$16,2,FALSE),"")</f>
        <v>#REF!</v>
      </c>
      <c r="I66" s="42" t="str">
        <f>IF(ISNA(VLOOKUP(E66,SortLookup!$A$1:$B$5,2,FALSE))," ",VLOOKUP(E66,SortLookup!$A$1:$B$5,2,FALSE))</f>
        <v xml:space="preserve"> </v>
      </c>
      <c r="J66" s="50" t="str">
        <f>IF(ISNA(VLOOKUP(F66,SortLookup!$A$7:$B$11,2,FALSE))," ",VLOOKUP(F66,SortLookup!$A$7:$B$11,2,FALSE))</f>
        <v xml:space="preserve"> </v>
      </c>
      <c r="K66" s="125">
        <f t="shared" ref="K66:K73" si="104">L66+M66+N66</f>
        <v>0</v>
      </c>
      <c r="L66" s="74">
        <f t="shared" ref="L66:L72" si="105">AB66+AO66+BA66+BL66+BY66+CJ66+CU33+DF33+DQ33+EB33+EM33+EX33+FI33+FT33+GE33+GP33+HA33+HL33+HW33+IH33</f>
        <v>0</v>
      </c>
      <c r="M66" s="44">
        <f t="shared" ref="M66:M72" si="106">AD66+AQ66+BC66+BN66+CA66+CL66+CW33+DH33+DS33+ED33+EO33+EZ33+FK33+FV33+GG33+GR33+HC33+HN33+HY33+IJ33</f>
        <v>0</v>
      </c>
      <c r="N66" s="45">
        <f t="shared" ref="N66:N73" si="107">O66/2</f>
        <v>0</v>
      </c>
      <c r="O66" s="117">
        <f t="shared" ref="O66:O72" si="108">W66+AJ66+AV66+BG66+BT66+CE66+CP33+DA33+DL33+DW33+EH33+ES33+FD33+FO33+FZ33+GK33+GV33+HG33+HR33+IC33</f>
        <v>0</v>
      </c>
      <c r="P66" s="51"/>
      <c r="Q66" s="46"/>
      <c r="R66" s="46"/>
      <c r="S66" s="46"/>
      <c r="T66" s="46"/>
      <c r="U66" s="46"/>
      <c r="V66" s="46"/>
      <c r="W66" s="47"/>
      <c r="X66" s="47"/>
      <c r="Y66" s="47"/>
      <c r="Z66" s="47"/>
      <c r="AA66" s="101"/>
      <c r="AB66" s="52">
        <f t="shared" ref="AB66:AB73" si="109">P66+Q66+R66+S66+T66+U66+V66</f>
        <v>0</v>
      </c>
      <c r="AC66" s="45">
        <f t="shared" ref="AC66:AC73" si="110">W66/2</f>
        <v>0</v>
      </c>
      <c r="AD66" s="44">
        <f t="shared" ref="AD66:AD73" si="111">(X66*3)+(Y66*5)+(Z66*5)+(AA66*20)</f>
        <v>0</v>
      </c>
      <c r="AE66" s="102">
        <f t="shared" ref="AE66:AE73" si="112">AB66+AC66+AD66</f>
        <v>0</v>
      </c>
      <c r="AF66" s="35"/>
      <c r="AG66" s="32"/>
      <c r="AH66" s="32"/>
      <c r="AI66" s="32"/>
      <c r="AJ66" s="33"/>
      <c r="AK66" s="33"/>
      <c r="AL66" s="33"/>
      <c r="AM66" s="33"/>
      <c r="AN66" s="34"/>
      <c r="AO66" s="31">
        <f t="shared" ref="AO66:AO73" si="113">AF66+AG66+AH66+AI66</f>
        <v>0</v>
      </c>
      <c r="AP66" s="30">
        <f t="shared" ref="AP66:AP73" si="114">AJ66/2</f>
        <v>0</v>
      </c>
      <c r="AQ66" s="26">
        <f t="shared" ref="AQ66:AQ73" si="115">(AK66*3)+(AL66*5)+(AM66*5)+(AN66*20)</f>
        <v>0</v>
      </c>
      <c r="AR66" s="59">
        <f t="shared" ref="AR66:AR73" si="116">AO66+AP66+AQ66</f>
        <v>0</v>
      </c>
      <c r="AS66" s="35"/>
      <c r="AT66" s="32"/>
      <c r="AU66" s="32"/>
      <c r="AV66" s="33"/>
      <c r="AW66" s="33"/>
      <c r="AX66" s="33"/>
      <c r="AY66" s="33"/>
      <c r="AZ66" s="34"/>
      <c r="BA66" s="31">
        <f t="shared" ref="BA66:BA73" si="117">AS66+AT66+AU66</f>
        <v>0</v>
      </c>
      <c r="BB66" s="30">
        <f t="shared" ref="BB66:BB73" si="118">AV66/2</f>
        <v>0</v>
      </c>
      <c r="BC66" s="26">
        <f t="shared" ref="BC66:BC73" si="119">(AW66*3)+(AX66*5)+(AY66*5)+(AZ66*20)</f>
        <v>0</v>
      </c>
      <c r="BD66" s="59">
        <f t="shared" ref="BD66:BD73" si="120">BA66+BB66+BC66</f>
        <v>0</v>
      </c>
      <c r="BE66" s="31"/>
      <c r="BF66" s="56"/>
      <c r="BG66" s="33"/>
      <c r="BH66" s="33"/>
      <c r="BI66" s="33"/>
      <c r="BJ66" s="33"/>
      <c r="BK66" s="33"/>
      <c r="BL66" s="77">
        <f t="shared" ref="BL66:BL73" si="121">BE66+BF66</f>
        <v>0</v>
      </c>
      <c r="BM66" s="30">
        <f t="shared" ref="BM66:BM73" si="122">BG66/2</f>
        <v>0</v>
      </c>
      <c r="BN66" s="26">
        <f t="shared" ref="BN66:BN73" si="123">(BH66*3)+(BI66*5)+(BJ66*5)+(BK66*20)</f>
        <v>0</v>
      </c>
      <c r="BO66" s="91">
        <f t="shared" ref="BO66:BO73" si="124">BL66+BM66+BN66</f>
        <v>0</v>
      </c>
      <c r="BP66" s="32"/>
      <c r="BQ66" s="32"/>
      <c r="BR66" s="32"/>
      <c r="BS66" s="32"/>
      <c r="BT66" s="33"/>
      <c r="BU66" s="33"/>
      <c r="BV66" s="33"/>
      <c r="BW66" s="33"/>
      <c r="BX66" s="34"/>
      <c r="BY66" s="31">
        <f t="shared" ref="BY66:BY73" si="125">BP66+BQ66+BR66+BS66</f>
        <v>0</v>
      </c>
      <c r="BZ66" s="30">
        <f t="shared" ref="BZ66:BZ73" si="126">BT66/2</f>
        <v>0</v>
      </c>
      <c r="CA66" s="26">
        <f t="shared" ref="CA66:CA73" si="127">(BU66*3)+(BV66*5)+(BW66*5)+(BX66*20)</f>
        <v>0</v>
      </c>
      <c r="CB66" s="59">
        <f t="shared" ref="CB66:CB73" si="128">BY66+BZ66+CA66</f>
        <v>0</v>
      </c>
      <c r="CC66" s="35"/>
      <c r="CD66" s="32"/>
      <c r="CE66" s="33"/>
      <c r="CF66" s="33"/>
      <c r="CG66" s="33"/>
      <c r="CH66" s="33"/>
      <c r="CI66" s="34"/>
      <c r="CJ66" s="31">
        <f t="shared" ref="CJ66:CJ73" si="129">CC66+CD66</f>
        <v>0</v>
      </c>
      <c r="CK66" s="30">
        <f t="shared" ref="CK66:CK73" si="130">CE66/2</f>
        <v>0</v>
      </c>
      <c r="CL66" s="26">
        <f t="shared" ref="CL66:CL73" si="131">(CF66*3)+(CG66*5)+(CH66*5)+(CI66*20)</f>
        <v>0</v>
      </c>
      <c r="CM66" s="59">
        <f t="shared" si="103"/>
        <v>0</v>
      </c>
    </row>
    <row r="67" spans="1:246" hidden="1">
      <c r="A67" s="122"/>
      <c r="B67" s="28"/>
      <c r="C67" s="28"/>
      <c r="D67" s="29"/>
      <c r="E67" s="29"/>
      <c r="F67" s="29"/>
      <c r="G67" s="24" t="str">
        <f>IF(AND(OR($G$2="Y",$H$2="Y"),I67&lt;5,J67&lt;5),IF(AND(I67=#REF!,J67=#REF!),#REF!+1,1),"")</f>
        <v/>
      </c>
      <c r="H67" s="24" t="e">
        <f>IF(AND($H$2="Y",J67&gt;0,OR(AND(G67=1,#REF!=10),AND(G67=2,#REF!=20),AND(G67=3,#REF!=30),AND(G67=4,#REF!=40),AND(G67=5,#REF!=50),AND(G67=6,#REF!=60),AND(G67=7,#REF!=70),AND(G67=8,#REF!=80),AND(G67=9,#REF!=90),AND(G67=10,#REF!=100))),VLOOKUP(J67-1,SortLookup!$A$13:$B$16,2,FALSE),"")</f>
        <v>#REF!</v>
      </c>
      <c r="I67" s="38" t="str">
        <f>IF(ISNA(VLOOKUP(E67,SortLookup!$A$1:$B$5,2,FALSE))," ",VLOOKUP(E67,SortLookup!$A$1:$B$5,2,FALSE))</f>
        <v xml:space="preserve"> </v>
      </c>
      <c r="J67" s="25" t="str">
        <f>IF(ISNA(VLOOKUP(F67,SortLookup!$A$7:$B$11,2,FALSE))," ",VLOOKUP(F67,SortLookup!$A$7:$B$11,2,FALSE))</f>
        <v xml:space="preserve"> </v>
      </c>
      <c r="K67" s="121">
        <f t="shared" si="104"/>
        <v>0</v>
      </c>
      <c r="L67" s="77">
        <f t="shared" si="105"/>
        <v>0</v>
      </c>
      <c r="M67" s="26">
        <f t="shared" si="106"/>
        <v>0</v>
      </c>
      <c r="N67" s="30">
        <f t="shared" si="107"/>
        <v>0</v>
      </c>
      <c r="O67" s="118">
        <f t="shared" si="108"/>
        <v>0</v>
      </c>
      <c r="P67" s="35"/>
      <c r="Q67" s="32"/>
      <c r="R67" s="32"/>
      <c r="S67" s="32"/>
      <c r="T67" s="32"/>
      <c r="U67" s="32"/>
      <c r="V67" s="32"/>
      <c r="W67" s="33"/>
      <c r="X67" s="33"/>
      <c r="Y67" s="33"/>
      <c r="Z67" s="33"/>
      <c r="AA67" s="34"/>
      <c r="AB67" s="31">
        <f t="shared" si="109"/>
        <v>0</v>
      </c>
      <c r="AC67" s="30">
        <f t="shared" si="110"/>
        <v>0</v>
      </c>
      <c r="AD67" s="26">
        <f t="shared" si="111"/>
        <v>0</v>
      </c>
      <c r="AE67" s="59">
        <f t="shared" si="112"/>
        <v>0</v>
      </c>
      <c r="AF67" s="35"/>
      <c r="AG67" s="32"/>
      <c r="AH67" s="32"/>
      <c r="AI67" s="32"/>
      <c r="AJ67" s="33"/>
      <c r="AK67" s="33"/>
      <c r="AL67" s="33"/>
      <c r="AM67" s="33"/>
      <c r="AN67" s="34"/>
      <c r="AO67" s="31">
        <f t="shared" si="113"/>
        <v>0</v>
      </c>
      <c r="AP67" s="30">
        <f t="shared" si="114"/>
        <v>0</v>
      </c>
      <c r="AQ67" s="26">
        <f t="shared" si="115"/>
        <v>0</v>
      </c>
      <c r="AR67" s="59">
        <f t="shared" si="116"/>
        <v>0</v>
      </c>
      <c r="AS67" s="35"/>
      <c r="AT67" s="32"/>
      <c r="AU67" s="32"/>
      <c r="AV67" s="33"/>
      <c r="AW67" s="33"/>
      <c r="AX67" s="33"/>
      <c r="AY67" s="33"/>
      <c r="AZ67" s="34"/>
      <c r="BA67" s="31">
        <f t="shared" si="117"/>
        <v>0</v>
      </c>
      <c r="BB67" s="30">
        <f t="shared" si="118"/>
        <v>0</v>
      </c>
      <c r="BC67" s="26">
        <f t="shared" si="119"/>
        <v>0</v>
      </c>
      <c r="BD67" s="59">
        <f t="shared" si="120"/>
        <v>0</v>
      </c>
      <c r="BE67" s="31"/>
      <c r="BF67" s="56"/>
      <c r="BG67" s="33"/>
      <c r="BH67" s="33"/>
      <c r="BI67" s="33"/>
      <c r="BJ67" s="33"/>
      <c r="BK67" s="33"/>
      <c r="BL67" s="77">
        <f t="shared" si="121"/>
        <v>0</v>
      </c>
      <c r="BM67" s="30">
        <f t="shared" si="122"/>
        <v>0</v>
      </c>
      <c r="BN67" s="26">
        <f t="shared" si="123"/>
        <v>0</v>
      </c>
      <c r="BO67" s="91">
        <f t="shared" si="124"/>
        <v>0</v>
      </c>
      <c r="BP67" s="32"/>
      <c r="BQ67" s="32"/>
      <c r="BR67" s="32"/>
      <c r="BS67" s="32"/>
      <c r="BT67" s="33"/>
      <c r="BU67" s="33"/>
      <c r="BV67" s="33"/>
      <c r="BW67" s="33"/>
      <c r="BX67" s="34"/>
      <c r="BY67" s="31">
        <f t="shared" si="125"/>
        <v>0</v>
      </c>
      <c r="BZ67" s="30">
        <f t="shared" si="126"/>
        <v>0</v>
      </c>
      <c r="CA67" s="26">
        <f t="shared" si="127"/>
        <v>0</v>
      </c>
      <c r="CB67" s="59">
        <f t="shared" si="128"/>
        <v>0</v>
      </c>
      <c r="CC67" s="35"/>
      <c r="CD67" s="32"/>
      <c r="CE67" s="33"/>
      <c r="CF67" s="33"/>
      <c r="CG67" s="33"/>
      <c r="CH67" s="33"/>
      <c r="CI67" s="34"/>
      <c r="CJ67" s="31">
        <f t="shared" si="129"/>
        <v>0</v>
      </c>
      <c r="CK67" s="30">
        <f t="shared" si="130"/>
        <v>0</v>
      </c>
      <c r="CL67" s="26">
        <f t="shared" si="131"/>
        <v>0</v>
      </c>
      <c r="CM67" s="59">
        <f t="shared" ref="CM67:CM68" si="132">CJ67+CK67+CL67</f>
        <v>0</v>
      </c>
    </row>
    <row r="68" spans="1:246" hidden="1">
      <c r="A68" s="122"/>
      <c r="B68" s="28"/>
      <c r="C68" s="28"/>
      <c r="D68" s="29"/>
      <c r="E68" s="29"/>
      <c r="F68" s="29"/>
      <c r="G68" s="24" t="str">
        <f>IF(AND(OR($G$2="Y",$H$2="Y"),I68&lt;5,J68&lt;5),IF(AND(I68=#REF!,J68=#REF!),#REF!+1,1),"")</f>
        <v/>
      </c>
      <c r="H68" s="24" t="e">
        <f>IF(AND($H$2="Y",J68&gt;0,OR(AND(G68=1,#REF!=10),AND(G68=2,#REF!=20),AND(G68=3,#REF!=30),AND(G68=4,#REF!=40),AND(G68=5,#REF!=50),AND(G68=6,#REF!=60),AND(G68=7,#REF!=70),AND(G68=8,#REF!=80),AND(G68=9,#REF!=90),AND(G68=10,#REF!=100))),VLOOKUP(J68-1,SortLookup!$A$13:$B$16,2,FALSE),"")</f>
        <v>#REF!</v>
      </c>
      <c r="I68" s="38" t="str">
        <f>IF(ISNA(VLOOKUP(E68,SortLookup!$A$1:$B$5,2,FALSE))," ",VLOOKUP(E68,SortLookup!$A$1:$B$5,2,FALSE))</f>
        <v xml:space="preserve"> </v>
      </c>
      <c r="J68" s="25" t="str">
        <f>IF(ISNA(VLOOKUP(F68,SortLookup!$A$7:$B$11,2,FALSE))," ",VLOOKUP(F68,SortLookup!$A$7:$B$11,2,FALSE))</f>
        <v xml:space="preserve"> </v>
      </c>
      <c r="K68" s="121">
        <f t="shared" si="104"/>
        <v>0</v>
      </c>
      <c r="L68" s="77">
        <f t="shared" si="105"/>
        <v>0</v>
      </c>
      <c r="M68" s="26">
        <f t="shared" si="106"/>
        <v>0</v>
      </c>
      <c r="N68" s="30">
        <f t="shared" si="107"/>
        <v>0</v>
      </c>
      <c r="O68" s="118">
        <f t="shared" si="108"/>
        <v>0</v>
      </c>
      <c r="P68" s="35"/>
      <c r="Q68" s="32"/>
      <c r="R68" s="32"/>
      <c r="S68" s="32"/>
      <c r="T68" s="32"/>
      <c r="U68" s="32"/>
      <c r="V68" s="32"/>
      <c r="W68" s="33"/>
      <c r="X68" s="33"/>
      <c r="Y68" s="33"/>
      <c r="Z68" s="33"/>
      <c r="AA68" s="34"/>
      <c r="AB68" s="31">
        <f t="shared" si="109"/>
        <v>0</v>
      </c>
      <c r="AC68" s="30">
        <f t="shared" si="110"/>
        <v>0</v>
      </c>
      <c r="AD68" s="26">
        <f t="shared" si="111"/>
        <v>0</v>
      </c>
      <c r="AE68" s="59">
        <f t="shared" si="112"/>
        <v>0</v>
      </c>
      <c r="AF68" s="35"/>
      <c r="AG68" s="32"/>
      <c r="AH68" s="32"/>
      <c r="AI68" s="32"/>
      <c r="AJ68" s="33"/>
      <c r="AK68" s="33"/>
      <c r="AL68" s="33"/>
      <c r="AM68" s="33"/>
      <c r="AN68" s="34"/>
      <c r="AO68" s="31">
        <f t="shared" si="113"/>
        <v>0</v>
      </c>
      <c r="AP68" s="30">
        <f t="shared" si="114"/>
        <v>0</v>
      </c>
      <c r="AQ68" s="26">
        <f t="shared" si="115"/>
        <v>0</v>
      </c>
      <c r="AR68" s="59">
        <f t="shared" si="116"/>
        <v>0</v>
      </c>
      <c r="AS68" s="35"/>
      <c r="AT68" s="32"/>
      <c r="AU68" s="32"/>
      <c r="AV68" s="33"/>
      <c r="AW68" s="33"/>
      <c r="AX68" s="33"/>
      <c r="AY68" s="33"/>
      <c r="AZ68" s="34"/>
      <c r="BA68" s="31">
        <f t="shared" si="117"/>
        <v>0</v>
      </c>
      <c r="BB68" s="30">
        <f t="shared" si="118"/>
        <v>0</v>
      </c>
      <c r="BC68" s="26">
        <f t="shared" si="119"/>
        <v>0</v>
      </c>
      <c r="BD68" s="59">
        <f t="shared" si="120"/>
        <v>0</v>
      </c>
      <c r="BE68" s="31"/>
      <c r="BF68" s="56"/>
      <c r="BG68" s="33"/>
      <c r="BH68" s="33"/>
      <c r="BI68" s="33"/>
      <c r="BJ68" s="33"/>
      <c r="BK68" s="33"/>
      <c r="BL68" s="77">
        <f t="shared" si="121"/>
        <v>0</v>
      </c>
      <c r="BM68" s="30">
        <f t="shared" si="122"/>
        <v>0</v>
      </c>
      <c r="BN68" s="26">
        <f t="shared" si="123"/>
        <v>0</v>
      </c>
      <c r="BO68" s="91">
        <f t="shared" si="124"/>
        <v>0</v>
      </c>
      <c r="BP68" s="32"/>
      <c r="BQ68" s="32"/>
      <c r="BR68" s="32"/>
      <c r="BS68" s="32"/>
      <c r="BT68" s="33"/>
      <c r="BU68" s="33"/>
      <c r="BV68" s="33"/>
      <c r="BW68" s="33"/>
      <c r="BX68" s="34"/>
      <c r="BY68" s="31">
        <f t="shared" si="125"/>
        <v>0</v>
      </c>
      <c r="BZ68" s="30">
        <f t="shared" si="126"/>
        <v>0</v>
      </c>
      <c r="CA68" s="26">
        <f t="shared" si="127"/>
        <v>0</v>
      </c>
      <c r="CB68" s="59">
        <f t="shared" si="128"/>
        <v>0</v>
      </c>
      <c r="CC68" s="35"/>
      <c r="CD68" s="32"/>
      <c r="CE68" s="33"/>
      <c r="CF68" s="33"/>
      <c r="CG68" s="33"/>
      <c r="CH68" s="33"/>
      <c r="CI68" s="34"/>
      <c r="CJ68" s="31">
        <f t="shared" si="129"/>
        <v>0</v>
      </c>
      <c r="CK68" s="30">
        <f t="shared" si="130"/>
        <v>0</v>
      </c>
      <c r="CL68" s="26">
        <f t="shared" si="131"/>
        <v>0</v>
      </c>
      <c r="CM68" s="59">
        <f t="shared" si="132"/>
        <v>0</v>
      </c>
    </row>
    <row r="69" spans="1:246" hidden="1">
      <c r="A69" s="122"/>
      <c r="B69" s="28"/>
      <c r="C69" s="28"/>
      <c r="D69" s="29"/>
      <c r="E69" s="29"/>
      <c r="F69" s="29"/>
      <c r="G69" s="24" t="str">
        <f>IF(AND(OR($G$2="Y",$H$2="Y"),I69&lt;5,J69&lt;5),IF(AND(I69=#REF!,J69=#REF!),#REF!+1,1),"")</f>
        <v/>
      </c>
      <c r="H69" s="24" t="e">
        <f>IF(AND($H$2="Y",J69&gt;0,OR(AND(G69=1,#REF!=10),AND(G69=2,#REF!=20),AND(G69=3,#REF!=30),AND(G69=4,#REF!=40),AND(G69=5,#REF!=50),AND(G69=6,#REF!=60),AND(G69=7,#REF!=70),AND(G69=8,#REF!=80),AND(G69=9,#REF!=90),AND(G69=10,#REF!=100))),VLOOKUP(J69-1,SortLookup!$A$13:$B$16,2,FALSE),"")</f>
        <v>#REF!</v>
      </c>
      <c r="I69" s="38" t="str">
        <f>IF(ISNA(VLOOKUP(E69,SortLookup!$A$1:$B$5,2,FALSE))," ",VLOOKUP(E69,SortLookup!$A$1:$B$5,2,FALSE))</f>
        <v xml:space="preserve"> </v>
      </c>
      <c r="J69" s="25" t="str">
        <f>IF(ISNA(VLOOKUP(F69,SortLookup!$A$7:$B$11,2,FALSE))," ",VLOOKUP(F69,SortLookup!$A$7:$B$11,2,FALSE))</f>
        <v xml:space="preserve"> </v>
      </c>
      <c r="K69" s="121">
        <f t="shared" si="104"/>
        <v>0</v>
      </c>
      <c r="L69" s="77">
        <f t="shared" si="105"/>
        <v>0</v>
      </c>
      <c r="M69" s="26">
        <f t="shared" si="106"/>
        <v>0</v>
      </c>
      <c r="N69" s="30">
        <f t="shared" si="107"/>
        <v>0</v>
      </c>
      <c r="O69" s="118">
        <f t="shared" si="108"/>
        <v>0</v>
      </c>
      <c r="P69" s="35"/>
      <c r="Q69" s="32"/>
      <c r="R69" s="32"/>
      <c r="S69" s="32"/>
      <c r="T69" s="32"/>
      <c r="U69" s="32"/>
      <c r="V69" s="32"/>
      <c r="W69" s="33"/>
      <c r="X69" s="33"/>
      <c r="Y69" s="33"/>
      <c r="Z69" s="33"/>
      <c r="AA69" s="34"/>
      <c r="AB69" s="31">
        <f t="shared" si="109"/>
        <v>0</v>
      </c>
      <c r="AC69" s="30">
        <f t="shared" si="110"/>
        <v>0</v>
      </c>
      <c r="AD69" s="26">
        <f t="shared" si="111"/>
        <v>0</v>
      </c>
      <c r="AE69" s="59">
        <f t="shared" si="112"/>
        <v>0</v>
      </c>
      <c r="AF69" s="35"/>
      <c r="AG69" s="32"/>
      <c r="AH69" s="32"/>
      <c r="AI69" s="32"/>
      <c r="AJ69" s="33"/>
      <c r="AK69" s="33"/>
      <c r="AL69" s="33"/>
      <c r="AM69" s="33"/>
      <c r="AN69" s="34"/>
      <c r="AO69" s="31">
        <f t="shared" si="113"/>
        <v>0</v>
      </c>
      <c r="AP69" s="30">
        <f t="shared" si="114"/>
        <v>0</v>
      </c>
      <c r="AQ69" s="26">
        <f t="shared" si="115"/>
        <v>0</v>
      </c>
      <c r="AR69" s="59">
        <f t="shared" si="116"/>
        <v>0</v>
      </c>
      <c r="AS69" s="35"/>
      <c r="AT69" s="32"/>
      <c r="AU69" s="32"/>
      <c r="AV69" s="33"/>
      <c r="AW69" s="33"/>
      <c r="AX69" s="33"/>
      <c r="AY69" s="33"/>
      <c r="AZ69" s="34"/>
      <c r="BA69" s="31">
        <f t="shared" si="117"/>
        <v>0</v>
      </c>
      <c r="BB69" s="30">
        <f t="shared" si="118"/>
        <v>0</v>
      </c>
      <c r="BC69" s="26">
        <f t="shared" si="119"/>
        <v>0</v>
      </c>
      <c r="BD69" s="59">
        <f t="shared" si="120"/>
        <v>0</v>
      </c>
      <c r="BE69" s="31"/>
      <c r="BF69" s="56"/>
      <c r="BG69" s="33"/>
      <c r="BH69" s="33"/>
      <c r="BI69" s="33"/>
      <c r="BJ69" s="33"/>
      <c r="BK69" s="33"/>
      <c r="BL69" s="77">
        <f t="shared" si="121"/>
        <v>0</v>
      </c>
      <c r="BM69" s="30">
        <f t="shared" si="122"/>
        <v>0</v>
      </c>
      <c r="BN69" s="26">
        <f t="shared" si="123"/>
        <v>0</v>
      </c>
      <c r="BO69" s="91">
        <f t="shared" si="124"/>
        <v>0</v>
      </c>
      <c r="BP69" s="32"/>
      <c r="BQ69" s="32"/>
      <c r="BR69" s="32"/>
      <c r="BS69" s="32"/>
      <c r="BT69" s="33"/>
      <c r="BU69" s="33"/>
      <c r="BV69" s="33"/>
      <c r="BW69" s="33"/>
      <c r="BX69" s="34"/>
      <c r="BY69" s="31">
        <f t="shared" si="125"/>
        <v>0</v>
      </c>
      <c r="BZ69" s="30">
        <f t="shared" si="126"/>
        <v>0</v>
      </c>
      <c r="CA69" s="26">
        <f t="shared" si="127"/>
        <v>0</v>
      </c>
      <c r="CB69" s="59">
        <f t="shared" si="128"/>
        <v>0</v>
      </c>
      <c r="CC69" s="35"/>
      <c r="CD69" s="32"/>
      <c r="CE69" s="33"/>
      <c r="CF69" s="33"/>
      <c r="CG69" s="33"/>
      <c r="CH69" s="33"/>
      <c r="CI69" s="34"/>
      <c r="CJ69" s="31">
        <f t="shared" si="129"/>
        <v>0</v>
      </c>
      <c r="CK69" s="30">
        <f t="shared" si="130"/>
        <v>0</v>
      </c>
      <c r="CL69" s="26">
        <f t="shared" si="131"/>
        <v>0</v>
      </c>
      <c r="CM69" s="59">
        <f>CJ69+CK69+CL69</f>
        <v>0</v>
      </c>
    </row>
    <row r="70" spans="1:246" hidden="1">
      <c r="A70" s="122"/>
      <c r="B70" s="28"/>
      <c r="C70" s="28"/>
      <c r="D70" s="29"/>
      <c r="E70" s="29"/>
      <c r="F70" s="29"/>
      <c r="G70" s="24" t="str">
        <f>IF(AND(OR($G$2="Y",$H$2="Y"),I70&lt;5,J70&lt;5),IF(AND(I70=#REF!,J70=#REF!),#REF!+1,1),"")</f>
        <v/>
      </c>
      <c r="H70" s="24" t="e">
        <f>IF(AND($H$2="Y",J70&gt;0,OR(AND(G70=1,#REF!=10),AND(G70=2,#REF!=20),AND(G70=3,#REF!=30),AND(G70=4,#REF!=40),AND(G70=5,#REF!=50),AND(G70=6,#REF!=60),AND(G70=7,#REF!=70),AND(G70=8,#REF!=80),AND(G70=9,#REF!=90),AND(G70=10,#REF!=100))),VLOOKUP(J70-1,SortLookup!$A$13:$B$16,2,FALSE),"")</f>
        <v>#REF!</v>
      </c>
      <c r="I70" s="38" t="str">
        <f>IF(ISNA(VLOOKUP(E70,SortLookup!$A$1:$B$5,2,FALSE))," ",VLOOKUP(E70,SortLookup!$A$1:$B$5,2,FALSE))</f>
        <v xml:space="preserve"> </v>
      </c>
      <c r="J70" s="25" t="str">
        <f>IF(ISNA(VLOOKUP(F70,SortLookup!$A$7:$B$11,2,FALSE))," ",VLOOKUP(F70,SortLookup!$A$7:$B$11,2,FALSE))</f>
        <v xml:space="preserve"> </v>
      </c>
      <c r="K70" s="121">
        <f t="shared" si="104"/>
        <v>0</v>
      </c>
      <c r="L70" s="77">
        <f t="shared" si="105"/>
        <v>0</v>
      </c>
      <c r="M70" s="26">
        <f t="shared" si="106"/>
        <v>0</v>
      </c>
      <c r="N70" s="30">
        <f t="shared" si="107"/>
        <v>0</v>
      </c>
      <c r="O70" s="118">
        <f t="shared" si="108"/>
        <v>0</v>
      </c>
      <c r="P70" s="35"/>
      <c r="Q70" s="32"/>
      <c r="R70" s="32"/>
      <c r="S70" s="32"/>
      <c r="T70" s="32"/>
      <c r="U70" s="32"/>
      <c r="V70" s="32"/>
      <c r="W70" s="33"/>
      <c r="X70" s="33"/>
      <c r="Y70" s="33"/>
      <c r="Z70" s="33"/>
      <c r="AA70" s="34"/>
      <c r="AB70" s="31">
        <f t="shared" si="109"/>
        <v>0</v>
      </c>
      <c r="AC70" s="30">
        <f t="shared" si="110"/>
        <v>0</v>
      </c>
      <c r="AD70" s="26">
        <f t="shared" si="111"/>
        <v>0</v>
      </c>
      <c r="AE70" s="59">
        <f t="shared" si="112"/>
        <v>0</v>
      </c>
      <c r="AF70" s="35"/>
      <c r="AG70" s="32"/>
      <c r="AH70" s="32"/>
      <c r="AI70" s="32"/>
      <c r="AJ70" s="33"/>
      <c r="AK70" s="33"/>
      <c r="AL70" s="33"/>
      <c r="AM70" s="33"/>
      <c r="AN70" s="34"/>
      <c r="AO70" s="31">
        <f t="shared" si="113"/>
        <v>0</v>
      </c>
      <c r="AP70" s="30">
        <f t="shared" si="114"/>
        <v>0</v>
      </c>
      <c r="AQ70" s="26">
        <f t="shared" si="115"/>
        <v>0</v>
      </c>
      <c r="AR70" s="59">
        <f t="shared" si="116"/>
        <v>0</v>
      </c>
      <c r="AS70" s="35"/>
      <c r="AT70" s="32"/>
      <c r="AU70" s="32"/>
      <c r="AV70" s="33"/>
      <c r="AW70" s="33"/>
      <c r="AX70" s="33"/>
      <c r="AY70" s="33"/>
      <c r="AZ70" s="34"/>
      <c r="BA70" s="31">
        <f t="shared" si="117"/>
        <v>0</v>
      </c>
      <c r="BB70" s="30">
        <f t="shared" si="118"/>
        <v>0</v>
      </c>
      <c r="BC70" s="26">
        <f t="shared" si="119"/>
        <v>0</v>
      </c>
      <c r="BD70" s="59">
        <f t="shared" si="120"/>
        <v>0</v>
      </c>
      <c r="BE70" s="31"/>
      <c r="BF70" s="56"/>
      <c r="BG70" s="33"/>
      <c r="BH70" s="33"/>
      <c r="BI70" s="33"/>
      <c r="BJ70" s="33"/>
      <c r="BK70" s="33"/>
      <c r="BL70" s="77">
        <f t="shared" si="121"/>
        <v>0</v>
      </c>
      <c r="BM70" s="30">
        <f t="shared" si="122"/>
        <v>0</v>
      </c>
      <c r="BN70" s="26">
        <f t="shared" si="123"/>
        <v>0</v>
      </c>
      <c r="BO70" s="91">
        <f t="shared" si="124"/>
        <v>0</v>
      </c>
      <c r="BP70" s="32"/>
      <c r="BQ70" s="32"/>
      <c r="BR70" s="32"/>
      <c r="BS70" s="32"/>
      <c r="BT70" s="33"/>
      <c r="BU70" s="33"/>
      <c r="BV70" s="33"/>
      <c r="BW70" s="33"/>
      <c r="BX70" s="34"/>
      <c r="BY70" s="31">
        <f t="shared" si="125"/>
        <v>0</v>
      </c>
      <c r="BZ70" s="30">
        <f t="shared" si="126"/>
        <v>0</v>
      </c>
      <c r="CA70" s="26">
        <f t="shared" si="127"/>
        <v>0</v>
      </c>
      <c r="CB70" s="59">
        <f t="shared" si="128"/>
        <v>0</v>
      </c>
      <c r="CC70" s="35"/>
      <c r="CD70" s="32"/>
      <c r="CE70" s="33"/>
      <c r="CF70" s="33"/>
      <c r="CG70" s="33"/>
      <c r="CH70" s="33"/>
      <c r="CI70" s="34"/>
      <c r="CJ70" s="31">
        <f t="shared" si="129"/>
        <v>0</v>
      </c>
      <c r="CK70" s="30">
        <f t="shared" si="130"/>
        <v>0</v>
      </c>
      <c r="CL70" s="26">
        <f t="shared" si="131"/>
        <v>0</v>
      </c>
      <c r="CM70" s="59">
        <f>CJ70+CK70+CL70</f>
        <v>0</v>
      </c>
    </row>
    <row r="71" spans="1:246" hidden="1">
      <c r="A71" s="122"/>
      <c r="B71" s="28"/>
      <c r="C71" s="28"/>
      <c r="D71" s="29"/>
      <c r="E71" s="29"/>
      <c r="F71" s="29"/>
      <c r="G71" s="24" t="str">
        <f>IF(AND(OR($G$2="Y",$H$2="Y"),I71&lt;5,J71&lt;5),IF(AND(I71=#REF!,J71=#REF!),#REF!+1,1),"")</f>
        <v/>
      </c>
      <c r="H71" s="24" t="e">
        <f>IF(AND($H$2="Y",J71&gt;0,OR(AND(G71=1,#REF!=10),AND(G71=2,#REF!=20),AND(G71=3,#REF!=30),AND(G71=4,#REF!=40),AND(G71=5,#REF!=50),AND(G71=6,#REF!=60),AND(G71=7,#REF!=70),AND(G71=8,#REF!=80),AND(G71=9,#REF!=90),AND(G71=10,#REF!=100))),VLOOKUP(J71-1,SortLookup!$A$13:$B$16,2,FALSE),"")</f>
        <v>#REF!</v>
      </c>
      <c r="I71" s="38" t="str">
        <f>IF(ISNA(VLOOKUP(E71,SortLookup!$A$1:$B$5,2,FALSE))," ",VLOOKUP(E71,SortLookup!$A$1:$B$5,2,FALSE))</f>
        <v xml:space="preserve"> </v>
      </c>
      <c r="J71" s="25" t="str">
        <f>IF(ISNA(VLOOKUP(F71,SortLookup!$A$7:$B$11,2,FALSE))," ",VLOOKUP(F71,SortLookup!$A$7:$B$11,2,FALSE))</f>
        <v xml:space="preserve"> </v>
      </c>
      <c r="K71" s="121">
        <f t="shared" si="104"/>
        <v>0</v>
      </c>
      <c r="L71" s="77">
        <f t="shared" si="105"/>
        <v>0</v>
      </c>
      <c r="M71" s="26">
        <f t="shared" si="106"/>
        <v>0</v>
      </c>
      <c r="N71" s="30">
        <f t="shared" si="107"/>
        <v>0</v>
      </c>
      <c r="O71" s="118">
        <f t="shared" si="108"/>
        <v>0</v>
      </c>
      <c r="P71" s="35"/>
      <c r="Q71" s="32"/>
      <c r="R71" s="32"/>
      <c r="S71" s="32"/>
      <c r="T71" s="32"/>
      <c r="U71" s="32"/>
      <c r="V71" s="32"/>
      <c r="W71" s="33"/>
      <c r="X71" s="33"/>
      <c r="Y71" s="33"/>
      <c r="Z71" s="33"/>
      <c r="AA71" s="34"/>
      <c r="AB71" s="31">
        <f t="shared" si="109"/>
        <v>0</v>
      </c>
      <c r="AC71" s="30">
        <f t="shared" si="110"/>
        <v>0</v>
      </c>
      <c r="AD71" s="26">
        <f t="shared" si="111"/>
        <v>0</v>
      </c>
      <c r="AE71" s="59">
        <f t="shared" si="112"/>
        <v>0</v>
      </c>
      <c r="AF71" s="35"/>
      <c r="AG71" s="32"/>
      <c r="AH71" s="32"/>
      <c r="AI71" s="32"/>
      <c r="AJ71" s="33"/>
      <c r="AK71" s="33"/>
      <c r="AL71" s="33"/>
      <c r="AM71" s="33"/>
      <c r="AN71" s="34"/>
      <c r="AO71" s="31">
        <f t="shared" si="113"/>
        <v>0</v>
      </c>
      <c r="AP71" s="30">
        <f t="shared" si="114"/>
        <v>0</v>
      </c>
      <c r="AQ71" s="26">
        <f t="shared" si="115"/>
        <v>0</v>
      </c>
      <c r="AR71" s="59">
        <f t="shared" si="116"/>
        <v>0</v>
      </c>
      <c r="AS71" s="35"/>
      <c r="AT71" s="32"/>
      <c r="AU71" s="32"/>
      <c r="AV71" s="33"/>
      <c r="AW71" s="33"/>
      <c r="AX71" s="33"/>
      <c r="AY71" s="33"/>
      <c r="AZ71" s="34"/>
      <c r="BA71" s="31">
        <f t="shared" si="117"/>
        <v>0</v>
      </c>
      <c r="BB71" s="30">
        <f t="shared" si="118"/>
        <v>0</v>
      </c>
      <c r="BC71" s="26">
        <f t="shared" si="119"/>
        <v>0</v>
      </c>
      <c r="BD71" s="59">
        <f t="shared" si="120"/>
        <v>0</v>
      </c>
      <c r="BE71" s="31"/>
      <c r="BF71" s="56"/>
      <c r="BG71" s="33"/>
      <c r="BH71" s="33"/>
      <c r="BI71" s="33"/>
      <c r="BJ71" s="33"/>
      <c r="BK71" s="33"/>
      <c r="BL71" s="77">
        <f t="shared" si="121"/>
        <v>0</v>
      </c>
      <c r="BM71" s="30">
        <f t="shared" si="122"/>
        <v>0</v>
      </c>
      <c r="BN71" s="26">
        <f t="shared" si="123"/>
        <v>0</v>
      </c>
      <c r="BO71" s="91">
        <f t="shared" si="124"/>
        <v>0</v>
      </c>
      <c r="BP71" s="32"/>
      <c r="BQ71" s="32"/>
      <c r="BR71" s="32"/>
      <c r="BS71" s="32"/>
      <c r="BT71" s="33"/>
      <c r="BU71" s="33"/>
      <c r="BV71" s="33"/>
      <c r="BW71" s="33"/>
      <c r="BX71" s="34"/>
      <c r="BY71" s="31">
        <f t="shared" si="125"/>
        <v>0</v>
      </c>
      <c r="BZ71" s="30">
        <f t="shared" si="126"/>
        <v>0</v>
      </c>
      <c r="CA71" s="26">
        <f t="shared" si="127"/>
        <v>0</v>
      </c>
      <c r="CB71" s="59">
        <f t="shared" si="128"/>
        <v>0</v>
      </c>
      <c r="CC71" s="35"/>
      <c r="CD71" s="32"/>
      <c r="CE71" s="33"/>
      <c r="CF71" s="33"/>
      <c r="CG71" s="33"/>
      <c r="CH71" s="33"/>
      <c r="CI71" s="34"/>
      <c r="CJ71" s="31">
        <f t="shared" si="129"/>
        <v>0</v>
      </c>
      <c r="CK71" s="30">
        <f t="shared" si="130"/>
        <v>0</v>
      </c>
      <c r="CL71" s="26">
        <f t="shared" si="131"/>
        <v>0</v>
      </c>
      <c r="CM71" s="59">
        <f t="shared" ref="CM71:CM72" si="133">CJ71+CK71+CL71</f>
        <v>0</v>
      </c>
    </row>
    <row r="72" spans="1:246" hidden="1">
      <c r="A72" s="122"/>
      <c r="B72" s="28"/>
      <c r="C72" s="28"/>
      <c r="D72" s="29"/>
      <c r="E72" s="29"/>
      <c r="F72" s="29"/>
      <c r="G72" s="24" t="str">
        <f>IF(AND(OR($G$2="Y",$H$2="Y"),I72&lt;5,J72&lt;5),IF(AND(I72=#REF!,J72=#REF!),#REF!+1,1),"")</f>
        <v/>
      </c>
      <c r="H72" s="24" t="e">
        <f>IF(AND($H$2="Y",J72&gt;0,OR(AND(G72=1,#REF!=10),AND(G72=2,#REF!=20),AND(G72=3,#REF!=30),AND(G72=4,#REF!=40),AND(G72=5,#REF!=50),AND(G72=6,#REF!=60),AND(G72=7,#REF!=70),AND(G72=8,#REF!=80),AND(G72=9,#REF!=90),AND(G72=10,#REF!=100))),VLOOKUP(J72-1,SortLookup!$A$13:$B$16,2,FALSE),"")</f>
        <v>#REF!</v>
      </c>
      <c r="I72" s="38" t="str">
        <f>IF(ISNA(VLOOKUP(E72,SortLookup!$A$1:$B$5,2,FALSE))," ",VLOOKUP(E72,SortLookup!$A$1:$B$5,2,FALSE))</f>
        <v xml:space="preserve"> </v>
      </c>
      <c r="J72" s="25" t="str">
        <f>IF(ISNA(VLOOKUP(F72,SortLookup!$A$7:$B$11,2,FALSE))," ",VLOOKUP(F72,SortLookup!$A$7:$B$11,2,FALSE))</f>
        <v xml:space="preserve"> </v>
      </c>
      <c r="K72" s="121">
        <f t="shared" si="104"/>
        <v>0</v>
      </c>
      <c r="L72" s="77">
        <f t="shared" si="105"/>
        <v>0</v>
      </c>
      <c r="M72" s="26">
        <f t="shared" si="106"/>
        <v>0</v>
      </c>
      <c r="N72" s="30">
        <f t="shared" si="107"/>
        <v>0</v>
      </c>
      <c r="O72" s="118">
        <f t="shared" si="108"/>
        <v>0</v>
      </c>
      <c r="P72" s="35"/>
      <c r="Q72" s="32"/>
      <c r="R72" s="32"/>
      <c r="S72" s="32"/>
      <c r="T72" s="32"/>
      <c r="U72" s="32"/>
      <c r="V72" s="32"/>
      <c r="W72" s="33"/>
      <c r="X72" s="33"/>
      <c r="Y72" s="33"/>
      <c r="Z72" s="33"/>
      <c r="AA72" s="34"/>
      <c r="AB72" s="31">
        <f t="shared" si="109"/>
        <v>0</v>
      </c>
      <c r="AC72" s="30">
        <f t="shared" si="110"/>
        <v>0</v>
      </c>
      <c r="AD72" s="26">
        <f t="shared" si="111"/>
        <v>0</v>
      </c>
      <c r="AE72" s="59">
        <f t="shared" si="112"/>
        <v>0</v>
      </c>
      <c r="AF72" s="35"/>
      <c r="AG72" s="32"/>
      <c r="AH72" s="32"/>
      <c r="AI72" s="32"/>
      <c r="AJ72" s="33"/>
      <c r="AK72" s="33"/>
      <c r="AL72" s="33"/>
      <c r="AM72" s="33"/>
      <c r="AN72" s="34"/>
      <c r="AO72" s="31">
        <f t="shared" si="113"/>
        <v>0</v>
      </c>
      <c r="AP72" s="30">
        <f t="shared" si="114"/>
        <v>0</v>
      </c>
      <c r="AQ72" s="26">
        <f t="shared" si="115"/>
        <v>0</v>
      </c>
      <c r="AR72" s="59">
        <f t="shared" si="116"/>
        <v>0</v>
      </c>
      <c r="AS72" s="35"/>
      <c r="AT72" s="32"/>
      <c r="AU72" s="32"/>
      <c r="AV72" s="33"/>
      <c r="AW72" s="33"/>
      <c r="AX72" s="33"/>
      <c r="AY72" s="33"/>
      <c r="AZ72" s="34"/>
      <c r="BA72" s="31">
        <f t="shared" si="117"/>
        <v>0</v>
      </c>
      <c r="BB72" s="30">
        <f t="shared" si="118"/>
        <v>0</v>
      </c>
      <c r="BC72" s="26">
        <f t="shared" si="119"/>
        <v>0</v>
      </c>
      <c r="BD72" s="59">
        <f t="shared" si="120"/>
        <v>0</v>
      </c>
      <c r="BE72" s="31"/>
      <c r="BF72" s="56"/>
      <c r="BG72" s="33"/>
      <c r="BH72" s="33"/>
      <c r="BI72" s="33"/>
      <c r="BJ72" s="33"/>
      <c r="BK72" s="33"/>
      <c r="BL72" s="77">
        <f t="shared" si="121"/>
        <v>0</v>
      </c>
      <c r="BM72" s="30">
        <f t="shared" si="122"/>
        <v>0</v>
      </c>
      <c r="BN72" s="26">
        <f t="shared" si="123"/>
        <v>0</v>
      </c>
      <c r="BO72" s="91">
        <f t="shared" si="124"/>
        <v>0</v>
      </c>
      <c r="BP72" s="32"/>
      <c r="BQ72" s="32"/>
      <c r="BR72" s="32"/>
      <c r="BS72" s="32"/>
      <c r="BT72" s="33"/>
      <c r="BU72" s="33"/>
      <c r="BV72" s="33"/>
      <c r="BW72" s="33"/>
      <c r="BX72" s="34"/>
      <c r="BY72" s="31">
        <f t="shared" si="125"/>
        <v>0</v>
      </c>
      <c r="BZ72" s="30">
        <f t="shared" si="126"/>
        <v>0</v>
      </c>
      <c r="CA72" s="26">
        <f t="shared" si="127"/>
        <v>0</v>
      </c>
      <c r="CB72" s="59">
        <f t="shared" si="128"/>
        <v>0</v>
      </c>
      <c r="CC72" s="35"/>
      <c r="CD72" s="32"/>
      <c r="CE72" s="33"/>
      <c r="CF72" s="33"/>
      <c r="CG72" s="33"/>
      <c r="CH72" s="33"/>
      <c r="CI72" s="34"/>
      <c r="CJ72" s="31">
        <f t="shared" si="129"/>
        <v>0</v>
      </c>
      <c r="CK72" s="30">
        <f t="shared" si="130"/>
        <v>0</v>
      </c>
      <c r="CL72" s="26">
        <f t="shared" si="131"/>
        <v>0</v>
      </c>
      <c r="CM72" s="59">
        <f t="shared" si="133"/>
        <v>0</v>
      </c>
    </row>
    <row r="73" spans="1:246" hidden="1">
      <c r="A73" s="122"/>
      <c r="B73" s="28"/>
      <c r="C73" s="28"/>
      <c r="D73" s="29"/>
      <c r="E73" s="29"/>
      <c r="F73" s="29"/>
      <c r="G73" s="24" t="str">
        <f>IF(AND(OR($G$2="Y",$H$2="Y"),I73&lt;5,J73&lt;5),IF(AND(I73=#REF!,J73=#REF!),#REF!+1,1),"")</f>
        <v/>
      </c>
      <c r="H73" s="24" t="e">
        <f>IF(AND($H$2="Y",J73&gt;0,OR(AND(G73=1,#REF!=10),AND(G73=2,#REF!=20),AND(G73=3,#REF!=30),AND(G73=4,#REF!=40),AND(G73=5,#REF!=50),AND(G73=6,#REF!=60),AND(G73=7,#REF!=70),AND(G73=8,#REF!=80),AND(G73=9,#REF!=90),AND(G73=10,#REF!=100))),VLOOKUP(J73-1,SortLookup!$A$13:$B$16,2,FALSE),"")</f>
        <v>#REF!</v>
      </c>
      <c r="I73" s="38" t="str">
        <f>IF(ISNA(VLOOKUP(E73,SortLookup!$A$1:$B$5,2,FALSE))," ",VLOOKUP(E73,SortLookup!$A$1:$B$5,2,FALSE))</f>
        <v xml:space="preserve"> </v>
      </c>
      <c r="J73" s="25" t="str">
        <f>IF(ISNA(VLOOKUP(F73,SortLookup!$A$7:$B$11,2,FALSE))," ",VLOOKUP(F73,SortLookup!$A$7:$B$11,2,FALSE))</f>
        <v xml:space="preserve"> </v>
      </c>
      <c r="K73" s="121">
        <f t="shared" si="104"/>
        <v>0</v>
      </c>
      <c r="L73" s="77">
        <f>AB73+AO73+BA73+BL73+BY73+CJ73+CU41+DF41+DQ41+EB41+EM41+EX41+FI41+FT41+GE41+GP41+HA41+HL41+HW41+IH41</f>
        <v>0</v>
      </c>
      <c r="M73" s="26">
        <f>AD73+AQ73+BC73+BN73+CA73+CL73+CW41+DH41+DS41+ED41+EO41+EZ41+FK41+FV41+GG41+GR41+HC41+HN41+HY41+IJ41</f>
        <v>0</v>
      </c>
      <c r="N73" s="30">
        <f t="shared" si="107"/>
        <v>0</v>
      </c>
      <c r="O73" s="118">
        <f>W73+AJ73+AV73+BG73+BT73+CE73+CP41+DA41+DL41+DW41+EH41+ES41+FD41+FO41+FZ41+GK41+GV41+HG41+HR41+IC41</f>
        <v>0</v>
      </c>
      <c r="P73" s="35"/>
      <c r="Q73" s="32"/>
      <c r="R73" s="32"/>
      <c r="S73" s="32"/>
      <c r="T73" s="32"/>
      <c r="U73" s="32"/>
      <c r="V73" s="32"/>
      <c r="W73" s="33"/>
      <c r="X73" s="33"/>
      <c r="Y73" s="33"/>
      <c r="Z73" s="33"/>
      <c r="AA73" s="34"/>
      <c r="AB73" s="31">
        <f t="shared" si="109"/>
        <v>0</v>
      </c>
      <c r="AC73" s="30">
        <f t="shared" si="110"/>
        <v>0</v>
      </c>
      <c r="AD73" s="26">
        <f t="shared" si="111"/>
        <v>0</v>
      </c>
      <c r="AE73" s="59">
        <f t="shared" si="112"/>
        <v>0</v>
      </c>
      <c r="AF73" s="35"/>
      <c r="AG73" s="32"/>
      <c r="AH73" s="32"/>
      <c r="AI73" s="32"/>
      <c r="AJ73" s="33"/>
      <c r="AK73" s="33"/>
      <c r="AL73" s="33"/>
      <c r="AM73" s="33"/>
      <c r="AN73" s="34"/>
      <c r="AO73" s="31">
        <f t="shared" si="113"/>
        <v>0</v>
      </c>
      <c r="AP73" s="30">
        <f t="shared" si="114"/>
        <v>0</v>
      </c>
      <c r="AQ73" s="26">
        <f t="shared" si="115"/>
        <v>0</v>
      </c>
      <c r="AR73" s="59">
        <f t="shared" si="116"/>
        <v>0</v>
      </c>
      <c r="AS73" s="35"/>
      <c r="AT73" s="32"/>
      <c r="AU73" s="32"/>
      <c r="AV73" s="33"/>
      <c r="AW73" s="33"/>
      <c r="AX73" s="33"/>
      <c r="AY73" s="33"/>
      <c r="AZ73" s="34"/>
      <c r="BA73" s="31">
        <f t="shared" si="117"/>
        <v>0</v>
      </c>
      <c r="BB73" s="30">
        <f t="shared" si="118"/>
        <v>0</v>
      </c>
      <c r="BC73" s="26">
        <f t="shared" si="119"/>
        <v>0</v>
      </c>
      <c r="BD73" s="59">
        <f t="shared" si="120"/>
        <v>0</v>
      </c>
      <c r="BE73" s="31"/>
      <c r="BF73" s="56"/>
      <c r="BG73" s="33"/>
      <c r="BH73" s="33"/>
      <c r="BI73" s="33"/>
      <c r="BJ73" s="33"/>
      <c r="BK73" s="33"/>
      <c r="BL73" s="77">
        <f t="shared" si="121"/>
        <v>0</v>
      </c>
      <c r="BM73" s="30">
        <f t="shared" si="122"/>
        <v>0</v>
      </c>
      <c r="BN73" s="26">
        <f t="shared" si="123"/>
        <v>0</v>
      </c>
      <c r="BO73" s="91">
        <f t="shared" si="124"/>
        <v>0</v>
      </c>
      <c r="BP73" s="32"/>
      <c r="BQ73" s="32"/>
      <c r="BR73" s="32"/>
      <c r="BS73" s="32"/>
      <c r="BT73" s="33"/>
      <c r="BU73" s="33"/>
      <c r="BV73" s="33"/>
      <c r="BW73" s="33"/>
      <c r="BX73" s="34"/>
      <c r="BY73" s="31">
        <f t="shared" si="125"/>
        <v>0</v>
      </c>
      <c r="BZ73" s="30">
        <f t="shared" si="126"/>
        <v>0</v>
      </c>
      <c r="CA73" s="26">
        <f t="shared" si="127"/>
        <v>0</v>
      </c>
      <c r="CB73" s="59">
        <f t="shared" si="128"/>
        <v>0</v>
      </c>
      <c r="CC73" s="35"/>
      <c r="CD73" s="32"/>
      <c r="CE73" s="33"/>
      <c r="CF73" s="33"/>
      <c r="CG73" s="33"/>
      <c r="CH73" s="33"/>
      <c r="CI73" s="34"/>
      <c r="CJ73" s="31">
        <f t="shared" si="129"/>
        <v>0</v>
      </c>
      <c r="CK73" s="30">
        <f t="shared" si="130"/>
        <v>0</v>
      </c>
      <c r="CL73" s="26">
        <f t="shared" si="131"/>
        <v>0</v>
      </c>
      <c r="CM73" s="59">
        <f>CJ73+CK73+CL73</f>
        <v>0</v>
      </c>
    </row>
    <row r="74" spans="1:246" hidden="1">
      <c r="A74" s="122"/>
      <c r="B74" s="28"/>
      <c r="C74" s="28"/>
      <c r="D74" s="29"/>
      <c r="E74" s="29"/>
      <c r="F74" s="29"/>
      <c r="G74" s="24" t="str">
        <f>IF(AND(OR($G$2="Y",$H$2="Y"),I74&lt;5,J74&lt;5),IF(AND(I74=#REF!,J74=#REF!),#REF!+1,1),"")</f>
        <v/>
      </c>
      <c r="H74" s="24" t="e">
        <f>IF(AND($H$2="Y",J74&gt;0,OR(AND(G74=1,#REF!=10),AND(G74=2,#REF!=20),AND(G74=3,#REF!=30),AND(G74=4,#REF!=40),AND(G74=5,#REF!=50),AND(G74=6,#REF!=60),AND(G74=7,#REF!=70),AND(G74=8,#REF!=80),AND(G74=9,#REF!=90),AND(G74=10,#REF!=100))),VLOOKUP(J74-1,SortLookup!$A$13:$B$16,2,FALSE),"")</f>
        <v>#REF!</v>
      </c>
      <c r="I74" s="38" t="str">
        <f>IF(ISNA(VLOOKUP(E74,SortLookup!$A$1:$B$5,2,FALSE))," ",VLOOKUP(E74,SortLookup!$A$1:$B$5,2,FALSE))</f>
        <v xml:space="preserve"> </v>
      </c>
      <c r="J74" s="25" t="str">
        <f>IF(ISNA(VLOOKUP(F74,SortLookup!$A$7:$B$11,2,FALSE))," ",VLOOKUP(F74,SortLookup!$A$7:$B$11,2,FALSE))</f>
        <v xml:space="preserve"> </v>
      </c>
      <c r="K74" s="121">
        <f t="shared" ref="K74:K82" si="134">L74+M74+N74</f>
        <v>0</v>
      </c>
      <c r="L74" s="77">
        <f>AB74+AO74+BA74+BL74+BY74+CJ74+CU41+DF41+DQ41+EB41+EM41+EX41+FI41+FT41+GE41+GP41+HA41+HL41+HW41+IH41</f>
        <v>0</v>
      </c>
      <c r="M74" s="26">
        <f>AD74+AQ74+BC74+BN74+CA74+CL74+CW41+DH41+DS41+ED41+EO41+EZ41+FK41+FV41+GG41+GR41+HC41+HN41+HY41+IJ41</f>
        <v>0</v>
      </c>
      <c r="N74" s="30">
        <f t="shared" ref="N74:N82" si="135">O74/2</f>
        <v>0</v>
      </c>
      <c r="O74" s="118">
        <f>W74+AJ74+AV74+BG74+BT74+CE74+CP41+DA41+DL41+DW41+EH41+ES41+FD41+FO41+FZ41+GK41+GV41+HG41+HR41+IC41</f>
        <v>0</v>
      </c>
      <c r="P74" s="35"/>
      <c r="Q74" s="32"/>
      <c r="R74" s="32"/>
      <c r="S74" s="32"/>
      <c r="T74" s="32"/>
      <c r="U74" s="32"/>
      <c r="V74" s="32"/>
      <c r="W74" s="33"/>
      <c r="X74" s="33"/>
      <c r="Y74" s="33"/>
      <c r="Z74" s="33"/>
      <c r="AA74" s="34"/>
      <c r="AB74" s="31">
        <f t="shared" ref="AB74:AB82" si="136">P74+Q74+R74+S74+T74+U74+V74</f>
        <v>0</v>
      </c>
      <c r="AC74" s="30">
        <f t="shared" ref="AC74:AC82" si="137">W74/2</f>
        <v>0</v>
      </c>
      <c r="AD74" s="26">
        <f t="shared" ref="AD74:AD82" si="138">(X74*3)+(Y74*5)+(Z74*5)+(AA74*20)</f>
        <v>0</v>
      </c>
      <c r="AE74" s="59">
        <f t="shared" ref="AE74:AE82" si="139">AB74+AC74+AD74</f>
        <v>0</v>
      </c>
      <c r="AF74" s="35"/>
      <c r="AG74" s="32"/>
      <c r="AH74" s="32"/>
      <c r="AI74" s="32"/>
      <c r="AJ74" s="33"/>
      <c r="AK74" s="33"/>
      <c r="AL74" s="33"/>
      <c r="AM74" s="33"/>
      <c r="AN74" s="34"/>
      <c r="AO74" s="31">
        <f t="shared" ref="AO74:AO82" si="140">AF74+AG74+AH74+AI74</f>
        <v>0</v>
      </c>
      <c r="AP74" s="30">
        <f t="shared" ref="AP74:AP82" si="141">AJ74/2</f>
        <v>0</v>
      </c>
      <c r="AQ74" s="26">
        <f t="shared" ref="AQ74:AQ82" si="142">(AK74*3)+(AL74*5)+(AM74*5)+(AN74*20)</f>
        <v>0</v>
      </c>
      <c r="AR74" s="59">
        <f t="shared" ref="AR74:AR82" si="143">AO74+AP74+AQ74</f>
        <v>0</v>
      </c>
      <c r="AS74" s="35"/>
      <c r="AT74" s="32"/>
      <c r="AU74" s="32"/>
      <c r="AV74" s="33"/>
      <c r="AW74" s="33"/>
      <c r="AX74" s="33"/>
      <c r="AY74" s="33"/>
      <c r="AZ74" s="34"/>
      <c r="BA74" s="31">
        <f t="shared" ref="BA74:BA82" si="144">AS74+AT74+AU74</f>
        <v>0</v>
      </c>
      <c r="BB74" s="30">
        <f t="shared" ref="BB74:BB82" si="145">AV74/2</f>
        <v>0</v>
      </c>
      <c r="BC74" s="26">
        <f t="shared" ref="BC74:BC82" si="146">(AW74*3)+(AX74*5)+(AY74*5)+(AZ74*20)</f>
        <v>0</v>
      </c>
      <c r="BD74" s="59">
        <f t="shared" ref="BD74:BD82" si="147">BA74+BB74+BC74</f>
        <v>0</v>
      </c>
      <c r="BE74" s="31"/>
      <c r="BF74" s="56"/>
      <c r="BG74" s="33"/>
      <c r="BH74" s="33"/>
      <c r="BI74" s="33"/>
      <c r="BJ74" s="33"/>
      <c r="BK74" s="33"/>
      <c r="BL74" s="77">
        <f t="shared" ref="BL74:BL82" si="148">BE74+BF74</f>
        <v>0</v>
      </c>
      <c r="BM74" s="30">
        <f t="shared" ref="BM74:BM82" si="149">BG74/2</f>
        <v>0</v>
      </c>
      <c r="BN74" s="26">
        <f t="shared" ref="BN74:BN82" si="150">(BH74*3)+(BI74*5)+(BJ74*5)+(BK74*20)</f>
        <v>0</v>
      </c>
      <c r="BO74" s="91">
        <f t="shared" ref="BO74:BO82" si="151">BL74+BM74+BN74</f>
        <v>0</v>
      </c>
      <c r="BP74" s="32"/>
      <c r="BQ74" s="32"/>
      <c r="BR74" s="32"/>
      <c r="BS74" s="32"/>
      <c r="BT74" s="33"/>
      <c r="BU74" s="33"/>
      <c r="BV74" s="33"/>
      <c r="BW74" s="33"/>
      <c r="BX74" s="34"/>
      <c r="BY74" s="31">
        <f t="shared" ref="BY74:BY82" si="152">BP74+BQ74+BR74+BS74</f>
        <v>0</v>
      </c>
      <c r="BZ74" s="30">
        <f t="shared" ref="BZ74:BZ82" si="153">BT74/2</f>
        <v>0</v>
      </c>
      <c r="CA74" s="26">
        <f t="shared" ref="CA74:CA82" si="154">(BU74*3)+(BV74*5)+(BW74*5)+(BX74*20)</f>
        <v>0</v>
      </c>
      <c r="CB74" s="59">
        <f t="shared" ref="CB74:CB82" si="155">BY74+BZ74+CA74</f>
        <v>0</v>
      </c>
      <c r="CC74" s="35"/>
      <c r="CD74" s="32"/>
      <c r="CE74" s="33"/>
      <c r="CF74" s="33"/>
      <c r="CG74" s="33"/>
      <c r="CH74" s="33"/>
      <c r="CI74" s="34"/>
      <c r="CJ74" s="31">
        <f t="shared" ref="CJ74:CJ82" si="156">CC74+CD74</f>
        <v>0</v>
      </c>
      <c r="CK74" s="30">
        <f t="shared" ref="CK74:CK82" si="157">CE74/2</f>
        <v>0</v>
      </c>
      <c r="CL74" s="26">
        <f t="shared" ref="CL74:CL82" si="158">(CF74*3)+(CG74*5)+(CH74*5)+(CI74*20)</f>
        <v>0</v>
      </c>
      <c r="CM74" s="59">
        <f>CJ74+CK74+CL74</f>
        <v>0</v>
      </c>
    </row>
    <row r="75" spans="1:246" hidden="1">
      <c r="A75" s="122"/>
      <c r="B75" s="28"/>
      <c r="C75" s="28"/>
      <c r="D75" s="29"/>
      <c r="E75" s="29"/>
      <c r="F75" s="29"/>
      <c r="G75" s="24" t="str">
        <f>IF(AND(OR($G$2="Y",$H$2="Y"),I75&lt;5,J75&lt;5),IF(AND(I75=#REF!,J75=#REF!),#REF!+1,1),"")</f>
        <v/>
      </c>
      <c r="H75" s="24" t="e">
        <f>IF(AND($H$2="Y",J75&gt;0,OR(AND(G75=1,#REF!=10),AND(G75=2,#REF!=20),AND(G75=3,#REF!=30),AND(G75=4,#REF!=40),AND(G75=5,#REF!=50),AND(G75=6,#REF!=60),AND(G75=7,#REF!=70),AND(G75=8,#REF!=80),AND(G75=9,#REF!=90),AND(G75=10,#REF!=100))),VLOOKUP(J75-1,SortLookup!$A$13:$B$16,2,FALSE),"")</f>
        <v>#REF!</v>
      </c>
      <c r="I75" s="38" t="str">
        <f>IF(ISNA(VLOOKUP(E75,SortLookup!$A$1:$B$5,2,FALSE))," ",VLOOKUP(E75,SortLookup!$A$1:$B$5,2,FALSE))</f>
        <v xml:space="preserve"> </v>
      </c>
      <c r="J75" s="25" t="str">
        <f>IF(ISNA(VLOOKUP(F75,SortLookup!$A$7:$B$11,2,FALSE))," ",VLOOKUP(F75,SortLookup!$A$7:$B$11,2,FALSE))</f>
        <v xml:space="preserve"> </v>
      </c>
      <c r="K75" s="121">
        <f t="shared" ref="K75:K78" si="159">L75+M75+N75</f>
        <v>0</v>
      </c>
      <c r="L75" s="77">
        <f>AB75+AO75+BA75+BL75+BY75+CJ75+CU42+DF42+DQ42+EB42+EM42+EX42+FI42+FT42+GE42+GP42+HA42+HL42+HW42+IH42</f>
        <v>0</v>
      </c>
      <c r="M75" s="26">
        <f>AD75+AQ75+BC75+BN75+CA75+CL75+CW42+DH42+DS42+ED42+EO42+EZ42+FK42+FV42+GG42+GR42+HC42+HN42+HY42+IJ42</f>
        <v>0</v>
      </c>
      <c r="N75" s="30">
        <f t="shared" ref="N75:N78" si="160">O75/2</f>
        <v>0</v>
      </c>
      <c r="O75" s="118">
        <f>W75+AJ75+AV75+BG75+BT75+CE75+CP42+DA42+DL42+DW42+EH42+ES42+FD42+FO42+FZ42+GK42+GV42+HG42+HR42+IC42</f>
        <v>0</v>
      </c>
      <c r="P75" s="35"/>
      <c r="Q75" s="32"/>
      <c r="R75" s="32"/>
      <c r="S75" s="32"/>
      <c r="T75" s="32"/>
      <c r="U75" s="32"/>
      <c r="V75" s="32"/>
      <c r="W75" s="33"/>
      <c r="X75" s="33"/>
      <c r="Y75" s="33"/>
      <c r="Z75" s="33"/>
      <c r="AA75" s="34"/>
      <c r="AB75" s="31">
        <f t="shared" ref="AB75:AB78" si="161">P75+Q75+R75+S75+T75+U75+V75</f>
        <v>0</v>
      </c>
      <c r="AC75" s="30">
        <f t="shared" ref="AC75:AC78" si="162">W75/2</f>
        <v>0</v>
      </c>
      <c r="AD75" s="26">
        <f t="shared" ref="AD75:AD78" si="163">(X75*3)+(Y75*5)+(Z75*5)+(AA75*20)</f>
        <v>0</v>
      </c>
      <c r="AE75" s="59">
        <f t="shared" ref="AE75:AE78" si="164">AB75+AC75+AD75</f>
        <v>0</v>
      </c>
      <c r="AF75" s="35"/>
      <c r="AG75" s="32"/>
      <c r="AH75" s="32"/>
      <c r="AI75" s="32"/>
      <c r="AJ75" s="33"/>
      <c r="AK75" s="33"/>
      <c r="AL75" s="33"/>
      <c r="AM75" s="33"/>
      <c r="AN75" s="34"/>
      <c r="AO75" s="31">
        <f t="shared" ref="AO75:AO78" si="165">AF75+AG75+AH75+AI75</f>
        <v>0</v>
      </c>
      <c r="AP75" s="30">
        <f t="shared" ref="AP75:AP78" si="166">AJ75/2</f>
        <v>0</v>
      </c>
      <c r="AQ75" s="26">
        <f t="shared" ref="AQ75:AQ78" si="167">(AK75*3)+(AL75*5)+(AM75*5)+(AN75*20)</f>
        <v>0</v>
      </c>
      <c r="AR75" s="59">
        <f t="shared" ref="AR75:AR78" si="168">AO75+AP75+AQ75</f>
        <v>0</v>
      </c>
      <c r="AS75" s="35"/>
      <c r="AT75" s="32"/>
      <c r="AU75" s="32"/>
      <c r="AV75" s="33"/>
      <c r="AW75" s="33"/>
      <c r="AX75" s="33"/>
      <c r="AY75" s="33"/>
      <c r="AZ75" s="34"/>
      <c r="BA75" s="31">
        <f t="shared" ref="BA75:BA78" si="169">AS75+AT75+AU75</f>
        <v>0</v>
      </c>
      <c r="BB75" s="30">
        <f t="shared" ref="BB75:BB78" si="170">AV75/2</f>
        <v>0</v>
      </c>
      <c r="BC75" s="26">
        <f t="shared" ref="BC75:BC78" si="171">(AW75*3)+(AX75*5)+(AY75*5)+(AZ75*20)</f>
        <v>0</v>
      </c>
      <c r="BD75" s="59">
        <f t="shared" ref="BD75:BD78" si="172">BA75+BB75+BC75</f>
        <v>0</v>
      </c>
      <c r="BE75" s="31"/>
      <c r="BF75" s="56"/>
      <c r="BG75" s="33"/>
      <c r="BH75" s="33"/>
      <c r="BI75" s="33"/>
      <c r="BJ75" s="33"/>
      <c r="BK75" s="33"/>
      <c r="BL75" s="77">
        <f t="shared" ref="BL75:BL78" si="173">BE75+BF75</f>
        <v>0</v>
      </c>
      <c r="BM75" s="30">
        <f t="shared" ref="BM75:BM78" si="174">BG75/2</f>
        <v>0</v>
      </c>
      <c r="BN75" s="26">
        <f t="shared" ref="BN75:BN78" si="175">(BH75*3)+(BI75*5)+(BJ75*5)+(BK75*20)</f>
        <v>0</v>
      </c>
      <c r="BO75" s="91">
        <f t="shared" ref="BO75:BO78" si="176">BL75+BM75+BN75</f>
        <v>0</v>
      </c>
      <c r="BP75" s="32"/>
      <c r="BQ75" s="32"/>
      <c r="BR75" s="32"/>
      <c r="BS75" s="32"/>
      <c r="BT75" s="33"/>
      <c r="BU75" s="33"/>
      <c r="BV75" s="33"/>
      <c r="BW75" s="33"/>
      <c r="BX75" s="34"/>
      <c r="BY75" s="31">
        <f t="shared" ref="BY75:BY78" si="177">BP75+BQ75+BR75+BS75</f>
        <v>0</v>
      </c>
      <c r="BZ75" s="30">
        <f t="shared" ref="BZ75:BZ78" si="178">BT75/2</f>
        <v>0</v>
      </c>
      <c r="CA75" s="26">
        <f t="shared" ref="CA75:CA78" si="179">(BU75*3)+(BV75*5)+(BW75*5)+(BX75*20)</f>
        <v>0</v>
      </c>
      <c r="CB75" s="59">
        <f t="shared" ref="CB75:CB78" si="180">BY75+BZ75+CA75</f>
        <v>0</v>
      </c>
      <c r="CC75" s="35"/>
      <c r="CD75" s="32"/>
      <c r="CE75" s="33"/>
      <c r="CF75" s="33"/>
      <c r="CG75" s="33"/>
      <c r="CH75" s="33"/>
      <c r="CI75" s="34"/>
      <c r="CJ75" s="31">
        <f t="shared" ref="CJ75:CJ78" si="181">CC75+CD75</f>
        <v>0</v>
      </c>
      <c r="CK75" s="30">
        <f t="shared" ref="CK75:CK78" si="182">CE75/2</f>
        <v>0</v>
      </c>
      <c r="CL75" s="26">
        <f t="shared" ref="CL75:CL78" si="183">(CF75*3)+(CG75*5)+(CH75*5)+(CI75*20)</f>
        <v>0</v>
      </c>
      <c r="CM75" s="59">
        <f>CJ75+CK75+CL75</f>
        <v>0</v>
      </c>
    </row>
    <row r="76" spans="1:246" hidden="1">
      <c r="A76" s="122"/>
      <c r="B76" s="28"/>
      <c r="C76" s="28"/>
      <c r="D76" s="29"/>
      <c r="E76" s="29"/>
      <c r="F76" s="29"/>
      <c r="G76" s="24" t="str">
        <f>IF(AND(OR($G$2="Y",$H$2="Y"),I76&lt;5,J76&lt;5),IF(AND(I76=#REF!,J76=#REF!),#REF!+1,1),"")</f>
        <v/>
      </c>
      <c r="H76" s="24" t="e">
        <f>IF(AND($H$2="Y",J76&gt;0,OR(AND(G76=1,#REF!=10),AND(G76=2,#REF!=20),AND(G76=3,#REF!=30),AND(G76=4,#REF!=40),AND(G76=5,#REF!=50),AND(G76=6,#REF!=60),AND(G76=7,#REF!=70),AND(G76=8,#REF!=80),AND(G76=9,#REF!=90),AND(G76=10,#REF!=100))),VLOOKUP(J76-1,SortLookup!$A$13:$B$16,2,FALSE),"")</f>
        <v>#REF!</v>
      </c>
      <c r="I76" s="38" t="str">
        <f>IF(ISNA(VLOOKUP(E76,SortLookup!$A$1:$B$5,2,FALSE))," ",VLOOKUP(E76,SortLookup!$A$1:$B$5,2,FALSE))</f>
        <v xml:space="preserve"> </v>
      </c>
      <c r="J76" s="25" t="str">
        <f>IF(ISNA(VLOOKUP(F76,SortLookup!$A$7:$B$11,2,FALSE))," ",VLOOKUP(F76,SortLookup!$A$7:$B$11,2,FALSE))</f>
        <v xml:space="preserve"> </v>
      </c>
      <c r="K76" s="121" t="e">
        <f t="shared" si="159"/>
        <v>#REF!</v>
      </c>
      <c r="L76" s="77" t="e">
        <f>AB76+AO76+BA76+BL76+BY76+CJ76+#REF!+#REF!+#REF!+#REF!+#REF!+#REF!+#REF!+#REF!+#REF!+#REF!+#REF!+#REF!+#REF!+#REF!</f>
        <v>#REF!</v>
      </c>
      <c r="M76" s="26" t="e">
        <f>AD76+AQ76+BC76+BN76+CA76+CL76+#REF!+#REF!+#REF!+#REF!+#REF!+#REF!+#REF!+#REF!+#REF!+#REF!+#REF!+#REF!+#REF!+#REF!</f>
        <v>#REF!</v>
      </c>
      <c r="N76" s="30" t="e">
        <f t="shared" si="160"/>
        <v>#REF!</v>
      </c>
      <c r="O76" s="118" t="e">
        <f>W76+AJ76+AV76+BG76+BT76+CE76+#REF!+#REF!+#REF!+#REF!+#REF!+#REF!+#REF!+#REF!+#REF!+#REF!+#REF!+#REF!+#REF!+#REF!</f>
        <v>#REF!</v>
      </c>
      <c r="P76" s="35"/>
      <c r="Q76" s="32"/>
      <c r="R76" s="32"/>
      <c r="S76" s="32"/>
      <c r="T76" s="32"/>
      <c r="U76" s="32"/>
      <c r="V76" s="32"/>
      <c r="W76" s="33"/>
      <c r="X76" s="33"/>
      <c r="Y76" s="33"/>
      <c r="Z76" s="33"/>
      <c r="AA76" s="34"/>
      <c r="AB76" s="31">
        <f t="shared" si="161"/>
        <v>0</v>
      </c>
      <c r="AC76" s="30">
        <f t="shared" si="162"/>
        <v>0</v>
      </c>
      <c r="AD76" s="26">
        <f t="shared" si="163"/>
        <v>0</v>
      </c>
      <c r="AE76" s="59">
        <f t="shared" si="164"/>
        <v>0</v>
      </c>
      <c r="AF76" s="35"/>
      <c r="AG76" s="32"/>
      <c r="AH76" s="32"/>
      <c r="AI76" s="32"/>
      <c r="AJ76" s="33"/>
      <c r="AK76" s="33"/>
      <c r="AL76" s="33"/>
      <c r="AM76" s="33"/>
      <c r="AN76" s="34"/>
      <c r="AO76" s="31">
        <f t="shared" si="165"/>
        <v>0</v>
      </c>
      <c r="AP76" s="30">
        <f t="shared" si="166"/>
        <v>0</v>
      </c>
      <c r="AQ76" s="26">
        <f t="shared" si="167"/>
        <v>0</v>
      </c>
      <c r="AR76" s="59">
        <f t="shared" si="168"/>
        <v>0</v>
      </c>
      <c r="AS76" s="35"/>
      <c r="AT76" s="32"/>
      <c r="AU76" s="32"/>
      <c r="AV76" s="33"/>
      <c r="AW76" s="33"/>
      <c r="AX76" s="33"/>
      <c r="AY76" s="33"/>
      <c r="AZ76" s="34"/>
      <c r="BA76" s="31">
        <f t="shared" si="169"/>
        <v>0</v>
      </c>
      <c r="BB76" s="30">
        <f t="shared" si="170"/>
        <v>0</v>
      </c>
      <c r="BC76" s="26">
        <f t="shared" si="171"/>
        <v>0</v>
      </c>
      <c r="BD76" s="59">
        <f t="shared" si="172"/>
        <v>0</v>
      </c>
      <c r="BE76" s="31"/>
      <c r="BF76" s="56"/>
      <c r="BG76" s="33"/>
      <c r="BH76" s="33"/>
      <c r="BI76" s="33"/>
      <c r="BJ76" s="33"/>
      <c r="BK76" s="33"/>
      <c r="BL76" s="77">
        <f t="shared" si="173"/>
        <v>0</v>
      </c>
      <c r="BM76" s="30">
        <f t="shared" si="174"/>
        <v>0</v>
      </c>
      <c r="BN76" s="26">
        <f t="shared" si="175"/>
        <v>0</v>
      </c>
      <c r="BO76" s="91">
        <f t="shared" si="176"/>
        <v>0</v>
      </c>
      <c r="BP76" s="32"/>
      <c r="BQ76" s="32"/>
      <c r="BR76" s="32"/>
      <c r="BS76" s="32"/>
      <c r="BT76" s="33"/>
      <c r="BU76" s="33"/>
      <c r="BV76" s="33"/>
      <c r="BW76" s="33"/>
      <c r="BX76" s="34"/>
      <c r="BY76" s="31">
        <f t="shared" si="177"/>
        <v>0</v>
      </c>
      <c r="BZ76" s="30">
        <f t="shared" si="178"/>
        <v>0</v>
      </c>
      <c r="CA76" s="26">
        <f t="shared" si="179"/>
        <v>0</v>
      </c>
      <c r="CB76" s="59">
        <f t="shared" si="180"/>
        <v>0</v>
      </c>
      <c r="CC76" s="35"/>
      <c r="CD76" s="32"/>
      <c r="CE76" s="33"/>
      <c r="CF76" s="33"/>
      <c r="CG76" s="33"/>
      <c r="CH76" s="33"/>
      <c r="CI76" s="34"/>
      <c r="CJ76" s="31">
        <f t="shared" si="181"/>
        <v>0</v>
      </c>
      <c r="CK76" s="30">
        <f t="shared" si="182"/>
        <v>0</v>
      </c>
      <c r="CL76" s="26">
        <f t="shared" si="183"/>
        <v>0</v>
      </c>
      <c r="CM76" s="59">
        <f t="shared" ref="CM76:CM77" si="184">CJ76+CK76+CL76</f>
        <v>0</v>
      </c>
    </row>
    <row r="77" spans="1:246" hidden="1">
      <c r="A77" s="122"/>
      <c r="B77" s="28"/>
      <c r="C77" s="28"/>
      <c r="D77" s="29"/>
      <c r="E77" s="29"/>
      <c r="F77" s="29"/>
      <c r="G77" s="24" t="str">
        <f>IF(AND(OR($G$2="Y",$H$2="Y"),I77&lt;5,J77&lt;5),IF(AND(I77=#REF!,J77=#REF!),#REF!+1,1),"")</f>
        <v/>
      </c>
      <c r="H77" s="24" t="e">
        <f>IF(AND($H$2="Y",J77&gt;0,OR(AND(G77=1,#REF!=10),AND(G77=2,#REF!=20),AND(G77=3,#REF!=30),AND(G77=4,#REF!=40),AND(G77=5,#REF!=50),AND(G77=6,#REF!=60),AND(G77=7,#REF!=70),AND(G77=8,#REF!=80),AND(G77=9,#REF!=90),AND(G77=10,#REF!=100))),VLOOKUP(J77-1,SortLookup!$A$13:$B$16,2,FALSE),"")</f>
        <v>#REF!</v>
      </c>
      <c r="I77" s="38" t="str">
        <f>IF(ISNA(VLOOKUP(E77,SortLookup!$A$1:$B$5,2,FALSE))," ",VLOOKUP(E77,SortLookup!$A$1:$B$5,2,FALSE))</f>
        <v xml:space="preserve"> </v>
      </c>
      <c r="J77" s="25" t="str">
        <f>IF(ISNA(VLOOKUP(F77,SortLookup!$A$7:$B$11,2,FALSE))," ",VLOOKUP(F77,SortLookup!$A$7:$B$11,2,FALSE))</f>
        <v xml:space="preserve"> </v>
      </c>
      <c r="K77" s="121">
        <f t="shared" si="159"/>
        <v>0</v>
      </c>
      <c r="L77" s="77">
        <f t="shared" ref="L77:L81" si="185">AB77+AO77+BA77+BL77+BY77+CJ77+CU43+DF43+DQ43+EB43+EM43+EX43+FI43+FT43+GE43+GP43+HA43+HL43+HW43+IH43</f>
        <v>0</v>
      </c>
      <c r="M77" s="26">
        <f t="shared" ref="M77:M81" si="186">AD77+AQ77+BC77+BN77+CA77+CL77+CW43+DH43+DS43+ED43+EO43+EZ43+FK43+FV43+GG43+GR43+HC43+HN43+HY43+IJ43</f>
        <v>0</v>
      </c>
      <c r="N77" s="30">
        <f t="shared" si="160"/>
        <v>0</v>
      </c>
      <c r="O77" s="118">
        <f t="shared" ref="O77:O81" si="187">W77+AJ77+AV77+BG77+BT77+CE77+CP43+DA43+DL43+DW43+EH43+ES43+FD43+FO43+FZ43+GK43+GV43+HG43+HR43+IC43</f>
        <v>0</v>
      </c>
      <c r="P77" s="35"/>
      <c r="Q77" s="32"/>
      <c r="R77" s="32"/>
      <c r="S77" s="32"/>
      <c r="T77" s="32"/>
      <c r="U77" s="32"/>
      <c r="V77" s="32"/>
      <c r="W77" s="33"/>
      <c r="X77" s="33"/>
      <c r="Y77" s="33"/>
      <c r="Z77" s="33"/>
      <c r="AA77" s="34"/>
      <c r="AB77" s="31">
        <f t="shared" si="161"/>
        <v>0</v>
      </c>
      <c r="AC77" s="30">
        <f t="shared" si="162"/>
        <v>0</v>
      </c>
      <c r="AD77" s="26">
        <f t="shared" si="163"/>
        <v>0</v>
      </c>
      <c r="AE77" s="59">
        <f t="shared" si="164"/>
        <v>0</v>
      </c>
      <c r="AF77" s="35"/>
      <c r="AG77" s="32"/>
      <c r="AH77" s="32"/>
      <c r="AI77" s="32"/>
      <c r="AJ77" s="33"/>
      <c r="AK77" s="33"/>
      <c r="AL77" s="33"/>
      <c r="AM77" s="33"/>
      <c r="AN77" s="34"/>
      <c r="AO77" s="31">
        <f t="shared" si="165"/>
        <v>0</v>
      </c>
      <c r="AP77" s="30">
        <f t="shared" si="166"/>
        <v>0</v>
      </c>
      <c r="AQ77" s="26">
        <f t="shared" si="167"/>
        <v>0</v>
      </c>
      <c r="AR77" s="59">
        <f t="shared" si="168"/>
        <v>0</v>
      </c>
      <c r="AS77" s="35"/>
      <c r="AT77" s="32"/>
      <c r="AU77" s="32"/>
      <c r="AV77" s="33"/>
      <c r="AW77" s="33"/>
      <c r="AX77" s="33"/>
      <c r="AY77" s="33"/>
      <c r="AZ77" s="34"/>
      <c r="BA77" s="31">
        <f t="shared" si="169"/>
        <v>0</v>
      </c>
      <c r="BB77" s="30">
        <f t="shared" si="170"/>
        <v>0</v>
      </c>
      <c r="BC77" s="26">
        <f t="shared" si="171"/>
        <v>0</v>
      </c>
      <c r="BD77" s="59">
        <f t="shared" si="172"/>
        <v>0</v>
      </c>
      <c r="BE77" s="31"/>
      <c r="BF77" s="56"/>
      <c r="BG77" s="33"/>
      <c r="BH77" s="33"/>
      <c r="BI77" s="33"/>
      <c r="BJ77" s="33"/>
      <c r="BK77" s="33"/>
      <c r="BL77" s="77">
        <f t="shared" si="173"/>
        <v>0</v>
      </c>
      <c r="BM77" s="30">
        <f t="shared" si="174"/>
        <v>0</v>
      </c>
      <c r="BN77" s="26">
        <f t="shared" si="175"/>
        <v>0</v>
      </c>
      <c r="BO77" s="91">
        <f t="shared" si="176"/>
        <v>0</v>
      </c>
      <c r="BP77" s="32"/>
      <c r="BQ77" s="32"/>
      <c r="BR77" s="32"/>
      <c r="BS77" s="32"/>
      <c r="BT77" s="33"/>
      <c r="BU77" s="33"/>
      <c r="BV77" s="33"/>
      <c r="BW77" s="33"/>
      <c r="BX77" s="34"/>
      <c r="BY77" s="31">
        <f t="shared" si="177"/>
        <v>0</v>
      </c>
      <c r="BZ77" s="30">
        <f t="shared" si="178"/>
        <v>0</v>
      </c>
      <c r="CA77" s="26">
        <f t="shared" si="179"/>
        <v>0</v>
      </c>
      <c r="CB77" s="59">
        <f t="shared" si="180"/>
        <v>0</v>
      </c>
      <c r="CC77" s="35"/>
      <c r="CD77" s="32"/>
      <c r="CE77" s="33"/>
      <c r="CF77" s="33"/>
      <c r="CG77" s="33"/>
      <c r="CH77" s="33"/>
      <c r="CI77" s="34"/>
      <c r="CJ77" s="31">
        <f t="shared" si="181"/>
        <v>0</v>
      </c>
      <c r="CK77" s="30">
        <f t="shared" si="182"/>
        <v>0</v>
      </c>
      <c r="CL77" s="26">
        <f t="shared" si="183"/>
        <v>0</v>
      </c>
      <c r="CM77" s="59">
        <f t="shared" si="184"/>
        <v>0</v>
      </c>
    </row>
    <row r="78" spans="1:246" hidden="1">
      <c r="A78" s="122"/>
      <c r="B78" s="28"/>
      <c r="C78" s="28"/>
      <c r="D78" s="29"/>
      <c r="E78" s="29"/>
      <c r="F78" s="29"/>
      <c r="G78" s="24" t="str">
        <f>IF(AND(OR($G$2="Y",$H$2="Y"),I78&lt;5,J78&lt;5),IF(AND(I78=#REF!,J78=#REF!),#REF!+1,1),"")</f>
        <v/>
      </c>
      <c r="H78" s="24" t="e">
        <f>IF(AND($H$2="Y",J78&gt;0,OR(AND(G78=1,#REF!=10),AND(G78=2,#REF!=20),AND(G78=3,#REF!=30),AND(G78=4,#REF!=40),AND(G78=5,#REF!=50),AND(G78=6,#REF!=60),AND(G78=7,#REF!=70),AND(G78=8,#REF!=80),AND(G78=9,#REF!=90),AND(G78=10,#REF!=100))),VLOOKUP(J78-1,SortLookup!$A$13:$B$16,2,FALSE),"")</f>
        <v>#REF!</v>
      </c>
      <c r="I78" s="38" t="str">
        <f>IF(ISNA(VLOOKUP(E78,SortLookup!$A$1:$B$5,2,FALSE))," ",VLOOKUP(E78,SortLookup!$A$1:$B$5,2,FALSE))</f>
        <v xml:space="preserve"> </v>
      </c>
      <c r="J78" s="25" t="str">
        <f>IF(ISNA(VLOOKUP(F78,SortLookup!$A$7:$B$11,2,FALSE))," ",VLOOKUP(F78,SortLookup!$A$7:$B$11,2,FALSE))</f>
        <v xml:space="preserve"> </v>
      </c>
      <c r="K78" s="121">
        <f t="shared" si="159"/>
        <v>0</v>
      </c>
      <c r="L78" s="77">
        <f t="shared" si="185"/>
        <v>0</v>
      </c>
      <c r="M78" s="26">
        <f t="shared" si="186"/>
        <v>0</v>
      </c>
      <c r="N78" s="30">
        <f t="shared" si="160"/>
        <v>0</v>
      </c>
      <c r="O78" s="118">
        <f t="shared" si="187"/>
        <v>0</v>
      </c>
      <c r="P78" s="35"/>
      <c r="Q78" s="32"/>
      <c r="R78" s="32"/>
      <c r="S78" s="32"/>
      <c r="T78" s="32"/>
      <c r="U78" s="32"/>
      <c r="V78" s="32"/>
      <c r="W78" s="33"/>
      <c r="X78" s="33"/>
      <c r="Y78" s="33"/>
      <c r="Z78" s="33"/>
      <c r="AA78" s="34"/>
      <c r="AB78" s="31">
        <f t="shared" si="161"/>
        <v>0</v>
      </c>
      <c r="AC78" s="30">
        <f t="shared" si="162"/>
        <v>0</v>
      </c>
      <c r="AD78" s="26">
        <f t="shared" si="163"/>
        <v>0</v>
      </c>
      <c r="AE78" s="59">
        <f t="shared" si="164"/>
        <v>0</v>
      </c>
      <c r="AF78" s="35"/>
      <c r="AG78" s="32"/>
      <c r="AH78" s="32"/>
      <c r="AI78" s="32"/>
      <c r="AJ78" s="33"/>
      <c r="AK78" s="33"/>
      <c r="AL78" s="33"/>
      <c r="AM78" s="33"/>
      <c r="AN78" s="34"/>
      <c r="AO78" s="31">
        <f t="shared" si="165"/>
        <v>0</v>
      </c>
      <c r="AP78" s="30">
        <f t="shared" si="166"/>
        <v>0</v>
      </c>
      <c r="AQ78" s="26">
        <f t="shared" si="167"/>
        <v>0</v>
      </c>
      <c r="AR78" s="59">
        <f t="shared" si="168"/>
        <v>0</v>
      </c>
      <c r="AS78" s="35"/>
      <c r="AT78" s="32"/>
      <c r="AU78" s="32"/>
      <c r="AV78" s="33"/>
      <c r="AW78" s="33"/>
      <c r="AX78" s="33"/>
      <c r="AY78" s="33"/>
      <c r="AZ78" s="34"/>
      <c r="BA78" s="31">
        <f t="shared" si="169"/>
        <v>0</v>
      </c>
      <c r="BB78" s="30">
        <f t="shared" si="170"/>
        <v>0</v>
      </c>
      <c r="BC78" s="26">
        <f t="shared" si="171"/>
        <v>0</v>
      </c>
      <c r="BD78" s="59">
        <f t="shared" si="172"/>
        <v>0</v>
      </c>
      <c r="BE78" s="31"/>
      <c r="BF78" s="56"/>
      <c r="BG78" s="33"/>
      <c r="BH78" s="33"/>
      <c r="BI78" s="33"/>
      <c r="BJ78" s="33"/>
      <c r="BK78" s="33"/>
      <c r="BL78" s="77">
        <f t="shared" si="173"/>
        <v>0</v>
      </c>
      <c r="BM78" s="30">
        <f t="shared" si="174"/>
        <v>0</v>
      </c>
      <c r="BN78" s="26">
        <f t="shared" si="175"/>
        <v>0</v>
      </c>
      <c r="BO78" s="91">
        <f t="shared" si="176"/>
        <v>0</v>
      </c>
      <c r="BP78" s="32"/>
      <c r="BQ78" s="32"/>
      <c r="BR78" s="32"/>
      <c r="BS78" s="32"/>
      <c r="BT78" s="33"/>
      <c r="BU78" s="33"/>
      <c r="BV78" s="33"/>
      <c r="BW78" s="33"/>
      <c r="BX78" s="34"/>
      <c r="BY78" s="31">
        <f t="shared" si="177"/>
        <v>0</v>
      </c>
      <c r="BZ78" s="30">
        <f t="shared" si="178"/>
        <v>0</v>
      </c>
      <c r="CA78" s="26">
        <f t="shared" si="179"/>
        <v>0</v>
      </c>
      <c r="CB78" s="59">
        <f t="shared" si="180"/>
        <v>0</v>
      </c>
      <c r="CC78" s="35"/>
      <c r="CD78" s="32"/>
      <c r="CE78" s="33"/>
      <c r="CF78" s="33"/>
      <c r="CG78" s="33"/>
      <c r="CH78" s="33"/>
      <c r="CI78" s="34"/>
      <c r="CJ78" s="31">
        <f t="shared" si="181"/>
        <v>0</v>
      </c>
      <c r="CK78" s="30">
        <f t="shared" si="182"/>
        <v>0</v>
      </c>
      <c r="CL78" s="26">
        <f t="shared" si="183"/>
        <v>0</v>
      </c>
      <c r="CM78" s="59">
        <f>CJ78+CK78+CL78</f>
        <v>0</v>
      </c>
    </row>
    <row r="79" spans="1:246" hidden="1">
      <c r="A79" s="122"/>
      <c r="B79" s="28"/>
      <c r="C79" s="28"/>
      <c r="D79" s="29"/>
      <c r="E79" s="29"/>
      <c r="F79" s="29"/>
      <c r="G79" s="24" t="str">
        <f>IF(AND(OR($G$2="Y",$H$2="Y"),I79&lt;5,J79&lt;5),IF(AND(I79=#REF!,J79=#REF!),#REF!+1,1),"")</f>
        <v/>
      </c>
      <c r="H79" s="24" t="e">
        <f>IF(AND($H$2="Y",J79&gt;0,OR(AND(G79=1,#REF!=10),AND(G79=2,#REF!=20),AND(G79=3,#REF!=30),AND(G79=4,#REF!=40),AND(G79=5,#REF!=50),AND(G79=6,#REF!=60),AND(G79=7,#REF!=70),AND(G79=8,#REF!=80),AND(G79=9,#REF!=90),AND(G79=10,#REF!=100))),VLOOKUP(J79-1,SortLookup!$A$13:$B$16,2,FALSE),"")</f>
        <v>#REF!</v>
      </c>
      <c r="I79" s="38" t="str">
        <f>IF(ISNA(VLOOKUP(E79,SortLookup!$A$1:$B$5,2,FALSE))," ",VLOOKUP(E79,SortLookup!$A$1:$B$5,2,FALSE))</f>
        <v xml:space="preserve"> </v>
      </c>
      <c r="J79" s="25" t="str">
        <f>IF(ISNA(VLOOKUP(F79,SortLookup!$A$7:$B$11,2,FALSE))," ",VLOOKUP(F79,SortLookup!$A$7:$B$11,2,FALSE))</f>
        <v xml:space="preserve"> </v>
      </c>
      <c r="K79" s="121">
        <f t="shared" si="134"/>
        <v>0</v>
      </c>
      <c r="L79" s="77">
        <f t="shared" si="185"/>
        <v>0</v>
      </c>
      <c r="M79" s="26">
        <f t="shared" si="186"/>
        <v>0</v>
      </c>
      <c r="N79" s="30">
        <f t="shared" si="135"/>
        <v>0</v>
      </c>
      <c r="O79" s="118">
        <f t="shared" si="187"/>
        <v>0</v>
      </c>
      <c r="P79" s="35"/>
      <c r="Q79" s="32"/>
      <c r="R79" s="32"/>
      <c r="S79" s="32"/>
      <c r="T79" s="32"/>
      <c r="U79" s="32"/>
      <c r="V79" s="32"/>
      <c r="W79" s="33"/>
      <c r="X79" s="33"/>
      <c r="Y79" s="33"/>
      <c r="Z79" s="33"/>
      <c r="AA79" s="34"/>
      <c r="AB79" s="31">
        <f t="shared" si="136"/>
        <v>0</v>
      </c>
      <c r="AC79" s="30">
        <f t="shared" si="137"/>
        <v>0</v>
      </c>
      <c r="AD79" s="26">
        <f t="shared" si="138"/>
        <v>0</v>
      </c>
      <c r="AE79" s="59">
        <f t="shared" si="139"/>
        <v>0</v>
      </c>
      <c r="AF79" s="35"/>
      <c r="AG79" s="32"/>
      <c r="AH79" s="32"/>
      <c r="AI79" s="32"/>
      <c r="AJ79" s="33"/>
      <c r="AK79" s="33"/>
      <c r="AL79" s="33"/>
      <c r="AM79" s="33"/>
      <c r="AN79" s="34"/>
      <c r="AO79" s="31">
        <f t="shared" si="140"/>
        <v>0</v>
      </c>
      <c r="AP79" s="30">
        <f t="shared" si="141"/>
        <v>0</v>
      </c>
      <c r="AQ79" s="26">
        <f t="shared" si="142"/>
        <v>0</v>
      </c>
      <c r="AR79" s="59">
        <f t="shared" si="143"/>
        <v>0</v>
      </c>
      <c r="AS79" s="35"/>
      <c r="AT79" s="32"/>
      <c r="AU79" s="32"/>
      <c r="AV79" s="33"/>
      <c r="AW79" s="33"/>
      <c r="AX79" s="33"/>
      <c r="AY79" s="33"/>
      <c r="AZ79" s="34"/>
      <c r="BA79" s="31">
        <f t="shared" si="144"/>
        <v>0</v>
      </c>
      <c r="BB79" s="30">
        <f t="shared" si="145"/>
        <v>0</v>
      </c>
      <c r="BC79" s="26">
        <f t="shared" si="146"/>
        <v>0</v>
      </c>
      <c r="BD79" s="59">
        <f t="shared" si="147"/>
        <v>0</v>
      </c>
      <c r="BE79" s="31"/>
      <c r="BF79" s="56"/>
      <c r="BG79" s="33"/>
      <c r="BH79" s="33"/>
      <c r="BI79" s="33"/>
      <c r="BJ79" s="33"/>
      <c r="BK79" s="33"/>
      <c r="BL79" s="77">
        <f t="shared" si="148"/>
        <v>0</v>
      </c>
      <c r="BM79" s="30">
        <f t="shared" si="149"/>
        <v>0</v>
      </c>
      <c r="BN79" s="26">
        <f t="shared" si="150"/>
        <v>0</v>
      </c>
      <c r="BO79" s="91">
        <f t="shared" si="151"/>
        <v>0</v>
      </c>
      <c r="BP79" s="32"/>
      <c r="BQ79" s="32"/>
      <c r="BR79" s="32"/>
      <c r="BS79" s="32"/>
      <c r="BT79" s="33"/>
      <c r="BU79" s="33"/>
      <c r="BV79" s="33"/>
      <c r="BW79" s="33"/>
      <c r="BX79" s="34"/>
      <c r="BY79" s="31">
        <f t="shared" si="152"/>
        <v>0</v>
      </c>
      <c r="BZ79" s="30">
        <f t="shared" si="153"/>
        <v>0</v>
      </c>
      <c r="CA79" s="26">
        <f t="shared" si="154"/>
        <v>0</v>
      </c>
      <c r="CB79" s="59">
        <f t="shared" si="155"/>
        <v>0</v>
      </c>
      <c r="CC79" s="35"/>
      <c r="CD79" s="32"/>
      <c r="CE79" s="33"/>
      <c r="CF79" s="33"/>
      <c r="CG79" s="33"/>
      <c r="CH79" s="33"/>
      <c r="CI79" s="34"/>
      <c r="CJ79" s="31">
        <f t="shared" si="156"/>
        <v>0</v>
      </c>
      <c r="CK79" s="30">
        <f t="shared" si="157"/>
        <v>0</v>
      </c>
      <c r="CL79" s="26">
        <f t="shared" si="158"/>
        <v>0</v>
      </c>
      <c r="CM79" s="59">
        <f>CJ79+CK79+CL79</f>
        <v>0</v>
      </c>
    </row>
    <row r="80" spans="1:246" hidden="1">
      <c r="A80" s="122"/>
      <c r="B80" s="28"/>
      <c r="C80" s="28"/>
      <c r="D80" s="29"/>
      <c r="E80" s="29"/>
      <c r="F80" s="29"/>
      <c r="G80" s="24" t="str">
        <f>IF(AND(OR($G$2="Y",$H$2="Y"),I80&lt;5,J80&lt;5),IF(AND(I80=#REF!,J80=#REF!),#REF!+1,1),"")</f>
        <v/>
      </c>
      <c r="H80" s="24" t="e">
        <f>IF(AND($H$2="Y",J80&gt;0,OR(AND(G80=1,#REF!=10),AND(G80=2,#REF!=20),AND(G80=3,#REF!=30),AND(G80=4,#REF!=40),AND(G80=5,#REF!=50),AND(G80=6,#REF!=60),AND(G80=7,#REF!=70),AND(G80=8,#REF!=80),AND(G80=9,#REF!=90),AND(G80=10,#REF!=100))),VLOOKUP(J80-1,SortLookup!$A$13:$B$16,2,FALSE),"")</f>
        <v>#REF!</v>
      </c>
      <c r="I80" s="38" t="str">
        <f>IF(ISNA(VLOOKUP(E80,SortLookup!$A$1:$B$5,2,FALSE))," ",VLOOKUP(E80,SortLookup!$A$1:$B$5,2,FALSE))</f>
        <v xml:space="preserve"> </v>
      </c>
      <c r="J80" s="25" t="str">
        <f>IF(ISNA(VLOOKUP(F80,SortLookup!$A$7:$B$11,2,FALSE))," ",VLOOKUP(F80,SortLookup!$A$7:$B$11,2,FALSE))</f>
        <v xml:space="preserve"> </v>
      </c>
      <c r="K80" s="121">
        <f t="shared" ref="K80" si="188">L80+M80+N80</f>
        <v>0</v>
      </c>
      <c r="L80" s="77">
        <f t="shared" si="185"/>
        <v>0</v>
      </c>
      <c r="M80" s="26">
        <f t="shared" si="186"/>
        <v>0</v>
      </c>
      <c r="N80" s="30">
        <f t="shared" ref="N80" si="189">O80/2</f>
        <v>0</v>
      </c>
      <c r="O80" s="118">
        <f t="shared" si="187"/>
        <v>0</v>
      </c>
      <c r="P80" s="35"/>
      <c r="Q80" s="32"/>
      <c r="R80" s="32"/>
      <c r="S80" s="32"/>
      <c r="T80" s="32"/>
      <c r="U80" s="32"/>
      <c r="V80" s="32"/>
      <c r="W80" s="33"/>
      <c r="X80" s="33"/>
      <c r="Y80" s="33"/>
      <c r="Z80" s="33"/>
      <c r="AA80" s="34"/>
      <c r="AB80" s="31">
        <f t="shared" ref="AB80" si="190">P80+Q80+R80+S80+T80+U80+V80</f>
        <v>0</v>
      </c>
      <c r="AC80" s="30">
        <f t="shared" ref="AC80" si="191">W80/2</f>
        <v>0</v>
      </c>
      <c r="AD80" s="26">
        <f t="shared" ref="AD80" si="192">(X80*3)+(Y80*5)+(Z80*5)+(AA80*20)</f>
        <v>0</v>
      </c>
      <c r="AE80" s="59">
        <f t="shared" ref="AE80" si="193">AB80+AC80+AD80</f>
        <v>0</v>
      </c>
      <c r="AF80" s="35"/>
      <c r="AG80" s="32"/>
      <c r="AH80" s="32"/>
      <c r="AI80" s="32"/>
      <c r="AJ80" s="33"/>
      <c r="AK80" s="33"/>
      <c r="AL80" s="33"/>
      <c r="AM80" s="33"/>
      <c r="AN80" s="34"/>
      <c r="AO80" s="31">
        <f t="shared" ref="AO80" si="194">AF80+AG80+AH80+AI80</f>
        <v>0</v>
      </c>
      <c r="AP80" s="30">
        <f t="shared" ref="AP80" si="195">AJ80/2</f>
        <v>0</v>
      </c>
      <c r="AQ80" s="26">
        <f t="shared" ref="AQ80" si="196">(AK80*3)+(AL80*5)+(AM80*5)+(AN80*20)</f>
        <v>0</v>
      </c>
      <c r="AR80" s="59">
        <f t="shared" ref="AR80" si="197">AO80+AP80+AQ80</f>
        <v>0</v>
      </c>
      <c r="AS80" s="35"/>
      <c r="AT80" s="32"/>
      <c r="AU80" s="32"/>
      <c r="AV80" s="33"/>
      <c r="AW80" s="33"/>
      <c r="AX80" s="33"/>
      <c r="AY80" s="33"/>
      <c r="AZ80" s="34"/>
      <c r="BA80" s="31">
        <f t="shared" ref="BA80" si="198">AS80+AT80+AU80</f>
        <v>0</v>
      </c>
      <c r="BB80" s="30">
        <f t="shared" ref="BB80" si="199">AV80/2</f>
        <v>0</v>
      </c>
      <c r="BC80" s="26">
        <f t="shared" ref="BC80" si="200">(AW80*3)+(AX80*5)+(AY80*5)+(AZ80*20)</f>
        <v>0</v>
      </c>
      <c r="BD80" s="59">
        <f t="shared" ref="BD80" si="201">BA80+BB80+BC80</f>
        <v>0</v>
      </c>
      <c r="BE80" s="31"/>
      <c r="BF80" s="56"/>
      <c r="BG80" s="33"/>
      <c r="BH80" s="33"/>
      <c r="BI80" s="33"/>
      <c r="BJ80" s="33"/>
      <c r="BK80" s="33"/>
      <c r="BL80" s="77">
        <f t="shared" ref="BL80" si="202">BE80+BF80</f>
        <v>0</v>
      </c>
      <c r="BM80" s="30">
        <f t="shared" ref="BM80" si="203">BG80/2</f>
        <v>0</v>
      </c>
      <c r="BN80" s="26">
        <f t="shared" ref="BN80" si="204">(BH80*3)+(BI80*5)+(BJ80*5)+(BK80*20)</f>
        <v>0</v>
      </c>
      <c r="BO80" s="91">
        <f t="shared" ref="BO80" si="205">BL80+BM80+BN80</f>
        <v>0</v>
      </c>
      <c r="BP80" s="32"/>
      <c r="BQ80" s="32"/>
      <c r="BR80" s="32"/>
      <c r="BS80" s="32"/>
      <c r="BT80" s="33"/>
      <c r="BU80" s="33"/>
      <c r="BV80" s="33"/>
      <c r="BW80" s="33"/>
      <c r="BX80" s="34"/>
      <c r="BY80" s="31">
        <f t="shared" ref="BY80" si="206">BP80+BQ80+BR80+BS80</f>
        <v>0</v>
      </c>
      <c r="BZ80" s="30">
        <f t="shared" ref="BZ80" si="207">BT80/2</f>
        <v>0</v>
      </c>
      <c r="CA80" s="26">
        <f t="shared" ref="CA80" si="208">(BU80*3)+(BV80*5)+(BW80*5)+(BX80*20)</f>
        <v>0</v>
      </c>
      <c r="CB80" s="59">
        <f t="shared" ref="CB80" si="209">BY80+BZ80+CA80</f>
        <v>0</v>
      </c>
      <c r="CC80" s="35"/>
      <c r="CD80" s="32"/>
      <c r="CE80" s="33"/>
      <c r="CF80" s="33"/>
      <c r="CG80" s="33"/>
      <c r="CH80" s="33"/>
      <c r="CI80" s="34"/>
      <c r="CJ80" s="31">
        <f t="shared" ref="CJ80" si="210">CC80+CD80</f>
        <v>0</v>
      </c>
      <c r="CK80" s="30">
        <f t="shared" ref="CK80" si="211">CE80/2</f>
        <v>0</v>
      </c>
      <c r="CL80" s="26">
        <f t="shared" ref="CL80" si="212">(CF80*3)+(CG80*5)+(CH80*5)+(CI80*20)</f>
        <v>0</v>
      </c>
      <c r="CM80" s="59">
        <f t="shared" ref="CM80" si="213">CJ80+CK80+CL80</f>
        <v>0</v>
      </c>
    </row>
    <row r="81" spans="1:91" hidden="1">
      <c r="A81" s="122"/>
      <c r="B81" s="28"/>
      <c r="C81" s="28"/>
      <c r="D81" s="29"/>
      <c r="E81" s="29"/>
      <c r="F81" s="29"/>
      <c r="G81" s="24" t="str">
        <f>IF(AND(OR($G$2="Y",$H$2="Y"),I81&lt;5,J81&lt;5),IF(AND(I81=#REF!,J81=#REF!),#REF!+1,1),"")</f>
        <v/>
      </c>
      <c r="H81" s="24" t="e">
        <f>IF(AND($H$2="Y",J81&gt;0,OR(AND(G81=1,#REF!=10),AND(G81=2,#REF!=20),AND(G81=3,#REF!=30),AND(G81=4,#REF!=40),AND(G81=5,#REF!=50),AND(G81=6,#REF!=60),AND(G81=7,#REF!=70),AND(G81=8,#REF!=80),AND(G81=9,#REF!=90),AND(G81=10,#REF!=100))),VLOOKUP(J81-1,SortLookup!$A$13:$B$16,2,FALSE),"")</f>
        <v>#REF!</v>
      </c>
      <c r="I81" s="38" t="str">
        <f>IF(ISNA(VLOOKUP(E81,SortLookup!$A$1:$B$5,2,FALSE))," ",VLOOKUP(E81,SortLookup!$A$1:$B$5,2,FALSE))</f>
        <v xml:space="preserve"> </v>
      </c>
      <c r="J81" s="25" t="str">
        <f>IF(ISNA(VLOOKUP(F81,SortLookup!$A$7:$B$11,2,FALSE))," ",VLOOKUP(F81,SortLookup!$A$7:$B$11,2,FALSE))</f>
        <v xml:space="preserve"> </v>
      </c>
      <c r="K81" s="121">
        <f t="shared" ref="K81" si="214">L81+M81+N81</f>
        <v>0</v>
      </c>
      <c r="L81" s="77">
        <f t="shared" si="185"/>
        <v>0</v>
      </c>
      <c r="M81" s="26">
        <f t="shared" si="186"/>
        <v>0</v>
      </c>
      <c r="N81" s="30">
        <f t="shared" ref="N81" si="215">O81/2</f>
        <v>0</v>
      </c>
      <c r="O81" s="118">
        <f t="shared" si="187"/>
        <v>0</v>
      </c>
      <c r="P81" s="35"/>
      <c r="Q81" s="32"/>
      <c r="R81" s="32"/>
      <c r="S81" s="32"/>
      <c r="T81" s="32"/>
      <c r="U81" s="32"/>
      <c r="V81" s="32"/>
      <c r="W81" s="33"/>
      <c r="X81" s="33"/>
      <c r="Y81" s="33"/>
      <c r="Z81" s="33"/>
      <c r="AA81" s="34"/>
      <c r="AB81" s="31">
        <f t="shared" ref="AB81" si="216">P81+Q81+R81+S81+T81+U81+V81</f>
        <v>0</v>
      </c>
      <c r="AC81" s="30">
        <f t="shared" ref="AC81" si="217">W81/2</f>
        <v>0</v>
      </c>
      <c r="AD81" s="26">
        <f t="shared" ref="AD81" si="218">(X81*3)+(Y81*5)+(Z81*5)+(AA81*20)</f>
        <v>0</v>
      </c>
      <c r="AE81" s="59">
        <f t="shared" ref="AE81" si="219">AB81+AC81+AD81</f>
        <v>0</v>
      </c>
      <c r="AF81" s="35"/>
      <c r="AG81" s="32"/>
      <c r="AH81" s="32"/>
      <c r="AI81" s="32"/>
      <c r="AJ81" s="33"/>
      <c r="AK81" s="33"/>
      <c r="AL81" s="33"/>
      <c r="AM81" s="33"/>
      <c r="AN81" s="34"/>
      <c r="AO81" s="31">
        <f t="shared" ref="AO81" si="220">AF81+AG81+AH81+AI81</f>
        <v>0</v>
      </c>
      <c r="AP81" s="30">
        <f t="shared" ref="AP81" si="221">AJ81/2</f>
        <v>0</v>
      </c>
      <c r="AQ81" s="26">
        <f t="shared" ref="AQ81" si="222">(AK81*3)+(AL81*5)+(AM81*5)+(AN81*20)</f>
        <v>0</v>
      </c>
      <c r="AR81" s="59">
        <f t="shared" ref="AR81" si="223">AO81+AP81+AQ81</f>
        <v>0</v>
      </c>
      <c r="AS81" s="35"/>
      <c r="AT81" s="32"/>
      <c r="AU81" s="32"/>
      <c r="AV81" s="33"/>
      <c r="AW81" s="33"/>
      <c r="AX81" s="33"/>
      <c r="AY81" s="33"/>
      <c r="AZ81" s="34"/>
      <c r="BA81" s="31">
        <f t="shared" ref="BA81" si="224">AS81+AT81+AU81</f>
        <v>0</v>
      </c>
      <c r="BB81" s="30">
        <f t="shared" ref="BB81" si="225">AV81/2</f>
        <v>0</v>
      </c>
      <c r="BC81" s="26">
        <f t="shared" ref="BC81" si="226">(AW81*3)+(AX81*5)+(AY81*5)+(AZ81*20)</f>
        <v>0</v>
      </c>
      <c r="BD81" s="59">
        <f t="shared" ref="BD81" si="227">BA81+BB81+BC81</f>
        <v>0</v>
      </c>
      <c r="BE81" s="31"/>
      <c r="BF81" s="56"/>
      <c r="BG81" s="33"/>
      <c r="BH81" s="33"/>
      <c r="BI81" s="33"/>
      <c r="BJ81" s="33"/>
      <c r="BK81" s="33"/>
      <c r="BL81" s="77">
        <f t="shared" ref="BL81" si="228">BE81+BF81</f>
        <v>0</v>
      </c>
      <c r="BM81" s="30">
        <f t="shared" ref="BM81" si="229">BG81/2</f>
        <v>0</v>
      </c>
      <c r="BN81" s="26">
        <f t="shared" ref="BN81" si="230">(BH81*3)+(BI81*5)+(BJ81*5)+(BK81*20)</f>
        <v>0</v>
      </c>
      <c r="BO81" s="91">
        <f t="shared" ref="BO81" si="231">BL81+BM81+BN81</f>
        <v>0</v>
      </c>
      <c r="BP81" s="32"/>
      <c r="BQ81" s="32"/>
      <c r="BR81" s="32"/>
      <c r="BS81" s="32"/>
      <c r="BT81" s="33"/>
      <c r="BU81" s="33"/>
      <c r="BV81" s="33"/>
      <c r="BW81" s="33"/>
      <c r="BX81" s="34"/>
      <c r="BY81" s="31">
        <f t="shared" ref="BY81" si="232">BP81+BQ81+BR81+BS81</f>
        <v>0</v>
      </c>
      <c r="BZ81" s="30">
        <f t="shared" ref="BZ81" si="233">BT81/2</f>
        <v>0</v>
      </c>
      <c r="CA81" s="26">
        <f t="shared" ref="CA81" si="234">(BU81*3)+(BV81*5)+(BW81*5)+(BX81*20)</f>
        <v>0</v>
      </c>
      <c r="CB81" s="59">
        <f t="shared" ref="CB81" si="235">BY81+BZ81+CA81</f>
        <v>0</v>
      </c>
      <c r="CC81" s="35"/>
      <c r="CD81" s="32"/>
      <c r="CE81" s="33"/>
      <c r="CF81" s="33"/>
      <c r="CG81" s="33"/>
      <c r="CH81" s="33"/>
      <c r="CI81" s="34"/>
      <c r="CJ81" s="31">
        <f t="shared" ref="CJ81" si="236">CC81+CD81</f>
        <v>0</v>
      </c>
      <c r="CK81" s="30">
        <f t="shared" ref="CK81" si="237">CE81/2</f>
        <v>0</v>
      </c>
      <c r="CL81" s="26">
        <f t="shared" ref="CL81" si="238">(CF81*3)+(CG81*5)+(CH81*5)+(CI81*20)</f>
        <v>0</v>
      </c>
      <c r="CM81" s="59">
        <f t="shared" ref="CM81" si="239">CJ81+CK81+CL81</f>
        <v>0</v>
      </c>
    </row>
    <row r="82" spans="1:91" ht="13.5" hidden="1" thickBot="1">
      <c r="A82" s="84"/>
      <c r="B82" s="85"/>
      <c r="C82" s="85"/>
      <c r="D82" s="86"/>
      <c r="E82" s="86"/>
      <c r="F82" s="86"/>
      <c r="G82" s="87" t="str">
        <f>IF(AND(OR($G$2="Y",$H$2="Y"),I82&lt;5,J82&lt;5),IF(AND(I82=#REF!,J82=#REF!),#REF!+1,1),"")</f>
        <v/>
      </c>
      <c r="H82" s="87" t="e">
        <f>IF(AND($H$2="Y",J82&gt;0,OR(AND(G82=1,#REF!=10),AND(G82=2,#REF!=20),AND(G82=3,#REF!=30),AND(G82=4,#REF!=40),AND(G82=5,#REF!=50),AND(G82=6,#REF!=60),AND(G82=7,#REF!=70),AND(G82=8,#REF!=80),AND(G82=9,#REF!=90),AND(G82=10,#REF!=100))),VLOOKUP(J82-1,SortLookup!$A$13:$B$16,2,FALSE),"")</f>
        <v>#REF!</v>
      </c>
      <c r="I82" s="88" t="str">
        <f>IF(ISNA(VLOOKUP(E82,SortLookup!$A$1:$B$5,2,FALSE))," ",VLOOKUP(E82,SortLookup!$A$1:$B$5,2,FALSE))</f>
        <v xml:space="preserve"> </v>
      </c>
      <c r="J82" s="123" t="str">
        <f>IF(ISNA(VLOOKUP(F82,SortLookup!$A$7:$B$11,2,FALSE))," ",VLOOKUP(F82,SortLookup!$A$7:$B$11,2,FALSE))</f>
        <v xml:space="preserve"> </v>
      </c>
      <c r="K82" s="124">
        <f t="shared" si="134"/>
        <v>0</v>
      </c>
      <c r="L82" s="106">
        <f>AB82+AO82+BA82+BL82+BY82+CJ82+CU49+DF49+DQ49+EB49+EM49+EX49+FI49+FT49+GE49+GP49+HA49+HL49+HW49+IH49</f>
        <v>0</v>
      </c>
      <c r="M82" s="107">
        <f>AD82+AQ82+BC82+BN82+CA82+CL82+CW49+DH49+DS49+ED49+EO49+EZ49+FK49+FV49+GG49+GR49+HC49+HN49+HY49+IJ49</f>
        <v>0</v>
      </c>
      <c r="N82" s="108">
        <f t="shared" si="135"/>
        <v>0</v>
      </c>
      <c r="O82" s="116">
        <f>W82+AJ82+AV82+BG82+BT82+CE82+CP49+DA49+DL49+DW49+EH49+ES49+FD49+FO49+FZ49+GK49+GV49+HG49+HR49+IC49</f>
        <v>0</v>
      </c>
      <c r="P82" s="109"/>
      <c r="Q82" s="110"/>
      <c r="R82" s="110"/>
      <c r="S82" s="110"/>
      <c r="T82" s="110"/>
      <c r="U82" s="110"/>
      <c r="V82" s="110"/>
      <c r="W82" s="111"/>
      <c r="X82" s="111"/>
      <c r="Y82" s="111"/>
      <c r="Z82" s="111"/>
      <c r="AA82" s="112"/>
      <c r="AB82" s="113">
        <f t="shared" si="136"/>
        <v>0</v>
      </c>
      <c r="AC82" s="108">
        <f t="shared" si="137"/>
        <v>0</v>
      </c>
      <c r="AD82" s="107">
        <f t="shared" si="138"/>
        <v>0</v>
      </c>
      <c r="AE82" s="114">
        <f t="shared" si="139"/>
        <v>0</v>
      </c>
      <c r="AF82" s="109"/>
      <c r="AG82" s="110"/>
      <c r="AH82" s="110"/>
      <c r="AI82" s="110"/>
      <c r="AJ82" s="111"/>
      <c r="AK82" s="111"/>
      <c r="AL82" s="111"/>
      <c r="AM82" s="111"/>
      <c r="AN82" s="112"/>
      <c r="AO82" s="113">
        <f t="shared" si="140"/>
        <v>0</v>
      </c>
      <c r="AP82" s="108">
        <f t="shared" si="141"/>
        <v>0</v>
      </c>
      <c r="AQ82" s="107">
        <f t="shared" si="142"/>
        <v>0</v>
      </c>
      <c r="AR82" s="114">
        <f t="shared" si="143"/>
        <v>0</v>
      </c>
      <c r="AS82" s="109"/>
      <c r="AT82" s="110"/>
      <c r="AU82" s="110"/>
      <c r="AV82" s="111"/>
      <c r="AW82" s="111"/>
      <c r="AX82" s="111"/>
      <c r="AY82" s="111"/>
      <c r="AZ82" s="112"/>
      <c r="BA82" s="113">
        <f t="shared" si="144"/>
        <v>0</v>
      </c>
      <c r="BB82" s="108">
        <f t="shared" si="145"/>
        <v>0</v>
      </c>
      <c r="BC82" s="107">
        <f t="shared" si="146"/>
        <v>0</v>
      </c>
      <c r="BD82" s="114">
        <f t="shared" si="147"/>
        <v>0</v>
      </c>
      <c r="BE82" s="113"/>
      <c r="BF82" s="99"/>
      <c r="BG82" s="111"/>
      <c r="BH82" s="111"/>
      <c r="BI82" s="111"/>
      <c r="BJ82" s="111"/>
      <c r="BK82" s="111"/>
      <c r="BL82" s="106">
        <f t="shared" si="148"/>
        <v>0</v>
      </c>
      <c r="BM82" s="108">
        <f t="shared" si="149"/>
        <v>0</v>
      </c>
      <c r="BN82" s="107">
        <f t="shared" si="150"/>
        <v>0</v>
      </c>
      <c r="BO82" s="115">
        <f t="shared" si="151"/>
        <v>0</v>
      </c>
      <c r="BP82" s="110"/>
      <c r="BQ82" s="110"/>
      <c r="BR82" s="110"/>
      <c r="BS82" s="110"/>
      <c r="BT82" s="111"/>
      <c r="BU82" s="111"/>
      <c r="BV82" s="111"/>
      <c r="BW82" s="111"/>
      <c r="BX82" s="112"/>
      <c r="BY82" s="113">
        <f t="shared" si="152"/>
        <v>0</v>
      </c>
      <c r="BZ82" s="108">
        <f t="shared" si="153"/>
        <v>0</v>
      </c>
      <c r="CA82" s="107">
        <f t="shared" si="154"/>
        <v>0</v>
      </c>
      <c r="CB82" s="114">
        <f t="shared" si="155"/>
        <v>0</v>
      </c>
      <c r="CC82" s="109"/>
      <c r="CD82" s="110"/>
      <c r="CE82" s="111"/>
      <c r="CF82" s="111"/>
      <c r="CG82" s="111"/>
      <c r="CH82" s="111"/>
      <c r="CI82" s="112"/>
      <c r="CJ82" s="113">
        <f t="shared" si="156"/>
        <v>0</v>
      </c>
      <c r="CK82" s="108">
        <f t="shared" si="157"/>
        <v>0</v>
      </c>
      <c r="CL82" s="107">
        <f t="shared" si="158"/>
        <v>0</v>
      </c>
      <c r="CM82" s="114">
        <f>CJ82+CK82+CL82</f>
        <v>0</v>
      </c>
    </row>
    <row r="83" spans="1:91" ht="13.5" thickTop="1">
      <c r="D83" s="129"/>
      <c r="AE83" s="126"/>
      <c r="AF83" s="126"/>
      <c r="AG83" s="126"/>
      <c r="AH83" s="126"/>
      <c r="AI83" s="126"/>
      <c r="AJ83" s="126"/>
      <c r="AK83" s="126"/>
      <c r="AL83" s="126"/>
      <c r="AM83" s="126"/>
      <c r="AN83" s="126"/>
      <c r="AO83" s="126"/>
      <c r="AP83" s="126"/>
      <c r="AQ83" s="126"/>
      <c r="AR83" s="126"/>
      <c r="AS83" s="126"/>
      <c r="AT83" s="126"/>
      <c r="AU83" s="126"/>
      <c r="AV83" s="126"/>
      <c r="AW83" s="126"/>
      <c r="AX83" s="126"/>
      <c r="AY83" s="126"/>
      <c r="AZ83" s="126"/>
      <c r="BA83" s="126"/>
      <c r="BB83" s="126"/>
      <c r="BC83" s="126"/>
      <c r="BD83" s="126"/>
      <c r="BE83" s="126"/>
      <c r="BF83" s="126"/>
      <c r="BG83" s="126"/>
      <c r="BH83" s="126"/>
      <c r="BI83" s="126"/>
      <c r="BJ83" s="126"/>
      <c r="BK83" s="126"/>
      <c r="BL83" s="126"/>
      <c r="BM83" s="126"/>
      <c r="BN83" s="126"/>
      <c r="BO83" s="126"/>
      <c r="BP83" s="126"/>
      <c r="BQ83" s="126"/>
      <c r="BR83" s="126"/>
      <c r="BS83" s="126"/>
      <c r="BT83" s="126"/>
      <c r="BU83" s="126"/>
      <c r="BV83" s="126"/>
      <c r="BW83" s="126"/>
      <c r="BX83" s="126"/>
      <c r="BY83" s="126"/>
      <c r="BZ83" s="126"/>
      <c r="CA83" s="126"/>
      <c r="CB83" s="126"/>
      <c r="CC83" s="126"/>
      <c r="CD83" s="126"/>
      <c r="CE83" s="126"/>
      <c r="CF83" s="126"/>
      <c r="CG83" s="126"/>
      <c r="CH83" s="126"/>
      <c r="CI83" s="126"/>
      <c r="CJ83" s="126"/>
      <c r="CK83" s="126"/>
      <c r="CL83" s="126"/>
      <c r="CM83" s="126"/>
    </row>
    <row r="84" spans="1:91">
      <c r="B84" s="83" t="s">
        <v>109</v>
      </c>
      <c r="D84" s="130"/>
      <c r="AE84" s="4"/>
    </row>
    <row r="85" spans="1:91">
      <c r="B85" s="4" t="s">
        <v>110</v>
      </c>
      <c r="AE85" s="4"/>
    </row>
    <row r="86" spans="1:91">
      <c r="B86" s="4" t="s">
        <v>111</v>
      </c>
      <c r="AE86" s="4"/>
    </row>
    <row r="87" spans="1:91">
      <c r="AE87" s="4"/>
    </row>
    <row r="88" spans="1:91">
      <c r="AE88" s="4"/>
    </row>
    <row r="89" spans="1:91">
      <c r="AE89" s="4"/>
    </row>
    <row r="90" spans="1:91">
      <c r="AE90" s="4"/>
    </row>
    <row r="91" spans="1:91">
      <c r="AE91" s="4"/>
    </row>
    <row r="92" spans="1:91">
      <c r="AE92" s="4"/>
    </row>
    <row r="93" spans="1:91">
      <c r="AE93" s="4"/>
    </row>
    <row r="94" spans="1:91">
      <c r="AE94" s="4"/>
    </row>
    <row r="95" spans="1:91">
      <c r="AE95" s="4"/>
    </row>
    <row r="96" spans="1:91">
      <c r="AE96" s="4"/>
    </row>
    <row r="97" spans="31:37">
      <c r="AE97" s="4"/>
      <c r="AK97" s="4"/>
    </row>
    <row r="98" spans="31:37">
      <c r="AE98" s="4"/>
      <c r="AK98" s="4"/>
    </row>
    <row r="99" spans="31:37">
      <c r="AE99" s="4"/>
    </row>
    <row r="100" spans="31:37">
      <c r="AE100" s="4"/>
    </row>
    <row r="101" spans="31:37">
      <c r="AE101" s="4"/>
    </row>
    <row r="102" spans="31:37">
      <c r="AE102" s="4"/>
    </row>
    <row r="103" spans="31:37">
      <c r="AE103" s="4"/>
    </row>
    <row r="104" spans="31:37">
      <c r="AE104" s="4"/>
    </row>
    <row r="105" spans="31:37">
      <c r="AE105" s="4"/>
    </row>
    <row r="106" spans="31:37">
      <c r="AE106" s="4"/>
    </row>
    <row r="107" spans="31:37">
      <c r="AE107" s="4"/>
    </row>
    <row r="108" spans="31:37">
      <c r="AE108" s="4"/>
    </row>
    <row r="109" spans="31:37">
      <c r="AE109" s="4"/>
    </row>
    <row r="110" spans="31:37">
      <c r="AE110" s="4"/>
    </row>
    <row r="111" spans="31:37">
      <c r="AE111" s="4"/>
    </row>
    <row r="112" spans="31:37">
      <c r="AE112" s="4"/>
    </row>
    <row r="113" spans="31:31">
      <c r="AE113" s="4"/>
    </row>
    <row r="114" spans="31:31">
      <c r="AE114" s="4"/>
    </row>
    <row r="115" spans="31:31">
      <c r="AE115" s="4"/>
    </row>
    <row r="116" spans="31:31">
      <c r="AE116" s="4"/>
    </row>
    <row r="117" spans="31:31">
      <c r="AE117" s="4"/>
    </row>
    <row r="118" spans="31:31">
      <c r="AE118" s="4"/>
    </row>
    <row r="119" spans="31:31">
      <c r="AE119" s="4"/>
    </row>
    <row r="120" spans="31:31">
      <c r="AE120" s="4"/>
    </row>
    <row r="121" spans="31:31">
      <c r="AE121" s="4"/>
    </row>
    <row r="122" spans="31:31">
      <c r="AE122" s="4"/>
    </row>
    <row r="123" spans="31:31">
      <c r="AE123" s="4"/>
    </row>
    <row r="124" spans="31:31">
      <c r="AE124" s="4"/>
    </row>
    <row r="125" spans="31:31">
      <c r="AE125" s="4"/>
    </row>
    <row r="126" spans="31:31">
      <c r="AE126" s="4"/>
    </row>
    <row r="127" spans="31:31">
      <c r="AE127" s="4"/>
    </row>
    <row r="128" spans="31:31">
      <c r="AE128" s="4"/>
    </row>
    <row r="129" spans="31:31">
      <c r="AE129" s="4"/>
    </row>
    <row r="130" spans="31:31">
      <c r="AE130" s="4"/>
    </row>
    <row r="131" spans="31:31">
      <c r="AE131" s="4"/>
    </row>
    <row r="132" spans="31:31">
      <c r="AE132" s="4"/>
    </row>
    <row r="133" spans="31:31">
      <c r="AE133" s="4"/>
    </row>
    <row r="134" spans="31:31">
      <c r="AE134" s="4"/>
    </row>
    <row r="135" spans="31:31">
      <c r="AE135" s="4"/>
    </row>
    <row r="136" spans="31:31">
      <c r="AE136" s="4"/>
    </row>
    <row r="137" spans="31:31">
      <c r="AE137" s="4"/>
    </row>
    <row r="138" spans="31:31">
      <c r="AE138" s="4"/>
    </row>
    <row r="139" spans="31:31">
      <c r="AE139" s="4"/>
    </row>
    <row r="140" spans="31:31">
      <c r="AE140" s="4"/>
    </row>
    <row r="141" spans="31:31">
      <c r="AE141" s="4"/>
    </row>
    <row r="142" spans="31:31">
      <c r="AE142" s="4"/>
    </row>
    <row r="143" spans="31:31">
      <c r="AE143" s="4"/>
    </row>
    <row r="144" spans="31:31">
      <c r="AE144" s="4"/>
    </row>
    <row r="145" spans="31:31">
      <c r="AE145" s="4"/>
    </row>
    <row r="146" spans="31:31">
      <c r="AE146" s="4"/>
    </row>
    <row r="147" spans="31:31">
      <c r="AE147" s="4"/>
    </row>
    <row r="148" spans="31:31">
      <c r="AE148" s="4"/>
    </row>
  </sheetData>
  <sheetProtection selectLockedCells="1"/>
  <sortState ref="A38:XFD47">
    <sortCondition ref="K38:K47"/>
  </sortState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" right="0" top="0" bottom="0" header="0" footer="0"/>
      <pageSetup orientation="portrait" horizontalDpi="300" verticalDpi="300" r:id="rId1"/>
      <headerFooter alignWithMargins="0"/>
    </customSheetView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" right="0" top="0" bottom="0" header="0" footer="0"/>
      <printOptions gridLines="1"/>
      <pageSetup paperSize="5" fitToWidth="12" fitToHeight="2" pageOrder="overThenDown" orientation="landscape" blackAndWhite="1" horizontalDpi="300" verticalDpi="300" r:id="rId2"/>
      <headerFooter alignWithMargins="0">
        <oddHeader>Page &amp;P&amp;RIDPA Match Scoring Spreadsheet (X-Large)</oddHeader>
      </headerFooter>
    </customSheetView>
  </customSheetViews>
  <mergeCells count="23">
    <mergeCell ref="GT1:HD1"/>
    <mergeCell ref="HE1:HO1"/>
    <mergeCell ref="AS1:BD1"/>
    <mergeCell ref="IA1:IK1"/>
    <mergeCell ref="HP1:HZ1"/>
    <mergeCell ref="GI1:GS1"/>
    <mergeCell ref="FM1:FW1"/>
    <mergeCell ref="FX1:GH1"/>
    <mergeCell ref="BE1:BO1"/>
    <mergeCell ref="BP1:CB1"/>
    <mergeCell ref="EQ1:FA1"/>
    <mergeCell ref="FB1:FL1"/>
    <mergeCell ref="EF1:EP1"/>
    <mergeCell ref="CC1:CM1"/>
    <mergeCell ref="CN1:CX1"/>
    <mergeCell ref="CY1:DI1"/>
    <mergeCell ref="A1:F1"/>
    <mergeCell ref="DU1:EE1"/>
    <mergeCell ref="AF1:AR1"/>
    <mergeCell ref="I1:J1"/>
    <mergeCell ref="K1:O1"/>
    <mergeCell ref="P1:AE1"/>
    <mergeCell ref="DJ1:DT1"/>
  </mergeCells>
  <phoneticPr fontId="1" type="noConversion"/>
  <printOptions gridLine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5" max="1048575" man="1"/>
    <brk id="31" max="1048575" man="1"/>
    <brk id="44" max="1048575" man="1"/>
    <brk id="67" max="1048575" man="1"/>
    <brk id="91" max="1048575" man="1"/>
    <brk id="113" max="1048575" man="1"/>
    <brk id="135" max="1048575" man="1"/>
    <brk id="157" max="1048575" man="1"/>
    <brk id="179" max="1048575" man="1"/>
    <brk id="201" max="1048575" man="1"/>
    <brk id="223" max="1048575" man="1"/>
  </colBreaks>
  <webPublishItems count="3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  <webPublishItem id="2498" divId="070310CC_2498" sourceType="range" sourceRef="A2:BO2" destinationFile="C:\Documents and Settings\Mick\My Documents\personal\IDPA\FRIDPA_ARCHIVE4\MatchResults\2007\070310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7"/>
  <sheetViews>
    <sheetView workbookViewId="0" xr3:uid="{842E5F09-E766-5B8D-85AF-A39847EA96FD}">
      <selection activeCell="A19" sqref="A19"/>
    </sheetView>
  </sheetViews>
  <sheetFormatPr defaultRowHeight="12.75"/>
  <cols>
    <col min="1" max="1" width="4.85546875" bestFit="1" customWidth="1"/>
    <col min="2" max="2" width="4.5703125" bestFit="1" customWidth="1"/>
    <col min="3" max="3" width="113.140625" bestFit="1" customWidth="1"/>
  </cols>
  <sheetData>
    <row r="1" spans="1:3">
      <c r="A1" s="8" t="s">
        <v>83</v>
      </c>
      <c r="B1" s="11">
        <v>0</v>
      </c>
      <c r="C1" s="9" t="s">
        <v>112</v>
      </c>
    </row>
    <row r="2" spans="1:3">
      <c r="A2" s="8" t="s">
        <v>97</v>
      </c>
      <c r="B2" s="11">
        <v>1</v>
      </c>
      <c r="C2" s="10" t="s">
        <v>113</v>
      </c>
    </row>
    <row r="3" spans="1:3">
      <c r="A3" s="8" t="s">
        <v>75</v>
      </c>
      <c r="B3" s="11">
        <v>2</v>
      </c>
      <c r="C3" s="10" t="s">
        <v>114</v>
      </c>
    </row>
    <row r="4" spans="1:3">
      <c r="A4" s="8" t="s">
        <v>115</v>
      </c>
      <c r="B4" s="11">
        <v>3</v>
      </c>
      <c r="C4" s="10" t="s">
        <v>116</v>
      </c>
    </row>
    <row r="5" spans="1:3">
      <c r="A5" s="8" t="s">
        <v>117</v>
      </c>
      <c r="B5" s="11">
        <v>4</v>
      </c>
      <c r="C5" s="10" t="s">
        <v>118</v>
      </c>
    </row>
    <row r="6" spans="1:3">
      <c r="A6" s="8"/>
      <c r="B6" s="11"/>
    </row>
    <row r="7" spans="1:3">
      <c r="A7" s="8" t="s">
        <v>71</v>
      </c>
      <c r="B7" s="11">
        <v>0</v>
      </c>
      <c r="C7" s="10" t="s">
        <v>119</v>
      </c>
    </row>
    <row r="8" spans="1:3">
      <c r="A8" s="8" t="s">
        <v>84</v>
      </c>
      <c r="B8" s="11">
        <v>1</v>
      </c>
      <c r="C8" s="10"/>
    </row>
    <row r="9" spans="1:3">
      <c r="A9" s="8" t="s">
        <v>58</v>
      </c>
      <c r="B9" s="11">
        <v>2</v>
      </c>
    </row>
    <row r="10" spans="1:3">
      <c r="A10" s="8" t="s">
        <v>66</v>
      </c>
      <c r="B10" s="11">
        <v>3</v>
      </c>
      <c r="C10" s="10"/>
    </row>
    <row r="11" spans="1:3">
      <c r="A11" s="8" t="s">
        <v>63</v>
      </c>
      <c r="B11" s="11">
        <v>4</v>
      </c>
      <c r="C11" s="10"/>
    </row>
    <row r="13" spans="1:3">
      <c r="A13" s="12">
        <v>0</v>
      </c>
      <c r="B13" s="8" t="s">
        <v>71</v>
      </c>
      <c r="C13" s="10" t="s">
        <v>120</v>
      </c>
    </row>
    <row r="14" spans="1:3">
      <c r="A14" s="12">
        <v>1</v>
      </c>
      <c r="B14" s="8" t="s">
        <v>84</v>
      </c>
      <c r="C14" s="10"/>
    </row>
    <row r="15" spans="1:3">
      <c r="A15" s="12">
        <v>2</v>
      </c>
      <c r="B15" s="8" t="s">
        <v>58</v>
      </c>
      <c r="C15" s="10"/>
    </row>
    <row r="16" spans="1:3">
      <c r="A16" s="12">
        <v>3</v>
      </c>
      <c r="B16" s="8" t="s">
        <v>66</v>
      </c>
      <c r="C16" s="10"/>
    </row>
    <row r="17" spans="1:3">
      <c r="A17" s="12">
        <v>4</v>
      </c>
      <c r="B17" t="s">
        <v>121</v>
      </c>
      <c r="C17" t="s">
        <v>122</v>
      </c>
    </row>
  </sheetData>
  <sheetProtection selectLockedCells="1"/>
  <customSheetViews>
    <customSheetView guid="{1229FF16-6ED5-4DBA-B9FE-D3EE84024C57}" showRuler="0">
      <selection activeCell="A19" sqref="A19"/>
      <pageMargins left="0" right="0" top="0" bottom="0" header="0" footer="0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6"/>
  <sheetViews>
    <sheetView workbookViewId="0" xr3:uid="{51F8DEE0-4D01-5F28-A812-FC0BD7CAC4A5}">
      <selection activeCell="A33" sqref="A33"/>
    </sheetView>
  </sheetViews>
  <sheetFormatPr defaultRowHeight="12.75"/>
  <cols>
    <col min="1" max="1" width="125.7109375" customWidth="1"/>
  </cols>
  <sheetData>
    <row r="1" spans="1:1" s="17" customFormat="1">
      <c r="A1" s="19" t="s">
        <v>123</v>
      </c>
    </row>
    <row r="2" spans="1:1" s="17" customFormat="1">
      <c r="A2" s="18"/>
    </row>
    <row r="3" spans="1:1" s="17" customFormat="1">
      <c r="A3" s="18"/>
    </row>
    <row r="4" spans="1:1" s="17" customFormat="1">
      <c r="A4" s="19" t="s">
        <v>124</v>
      </c>
    </row>
    <row r="5" spans="1:1" s="17" customFormat="1">
      <c r="A5" s="18" t="s">
        <v>125</v>
      </c>
    </row>
    <row r="6" spans="1:1" s="17" customFormat="1" ht="12.75" customHeight="1">
      <c r="A6" s="18"/>
    </row>
    <row r="7" spans="1:1">
      <c r="A7" s="18" t="s">
        <v>126</v>
      </c>
    </row>
    <row r="8" spans="1:1">
      <c r="A8" s="18" t="s">
        <v>127</v>
      </c>
    </row>
    <row r="9" spans="1:1">
      <c r="A9" s="18" t="s">
        <v>128</v>
      </c>
    </row>
    <row r="10" spans="1:1">
      <c r="A10" s="18" t="s">
        <v>129</v>
      </c>
    </row>
    <row r="11" spans="1:1">
      <c r="A11" s="18" t="s">
        <v>130</v>
      </c>
    </row>
    <row r="12" spans="1:1">
      <c r="A12" s="18" t="s">
        <v>131</v>
      </c>
    </row>
    <row r="13" spans="1:1">
      <c r="A13" s="18" t="s">
        <v>132</v>
      </c>
    </row>
    <row r="14" spans="1:1">
      <c r="A14" s="18" t="s">
        <v>133</v>
      </c>
    </row>
    <row r="15" spans="1:1">
      <c r="A15" s="18"/>
    </row>
    <row r="16" spans="1:1" ht="27" customHeight="1">
      <c r="A16" s="18" t="s">
        <v>134</v>
      </c>
    </row>
    <row r="17" spans="1:1">
      <c r="A17" s="18"/>
    </row>
    <row r="18" spans="1:1">
      <c r="A18" s="18"/>
    </row>
    <row r="19" spans="1:1" ht="25.5">
      <c r="A19" s="20" t="s">
        <v>135</v>
      </c>
    </row>
    <row r="20" spans="1:1">
      <c r="A20" s="20"/>
    </row>
    <row r="21" spans="1:1">
      <c r="A21" s="17"/>
    </row>
    <row r="22" spans="1:1">
      <c r="A22" s="21" t="s">
        <v>136</v>
      </c>
    </row>
    <row r="23" spans="1:1">
      <c r="A23" s="18" t="s">
        <v>126</v>
      </c>
    </row>
    <row r="24" spans="1:1">
      <c r="A24" s="17" t="s">
        <v>137</v>
      </c>
    </row>
    <row r="25" spans="1:1">
      <c r="A25" s="17" t="s">
        <v>138</v>
      </c>
    </row>
    <row r="26" spans="1:1">
      <c r="A26" s="17" t="s">
        <v>139</v>
      </c>
    </row>
    <row r="27" spans="1:1">
      <c r="A27" s="17" t="s">
        <v>140</v>
      </c>
    </row>
    <row r="28" spans="1:1">
      <c r="A28" s="17" t="s">
        <v>141</v>
      </c>
    </row>
    <row r="29" spans="1:1">
      <c r="A29" s="17" t="s">
        <v>142</v>
      </c>
    </row>
    <row r="30" spans="1:1">
      <c r="A30" s="17" t="s">
        <v>143</v>
      </c>
    </row>
    <row r="31" spans="1:1">
      <c r="A31" s="17" t="s">
        <v>144</v>
      </c>
    </row>
    <row r="32" spans="1:1">
      <c r="A32" s="17"/>
    </row>
    <row r="33" spans="1:1">
      <c r="A33" s="17"/>
    </row>
    <row r="34" spans="1:1">
      <c r="A34" s="17"/>
    </row>
    <row r="35" spans="1:1">
      <c r="A35" s="17"/>
    </row>
    <row r="36" spans="1:1">
      <c r="A36" s="17"/>
    </row>
  </sheetData>
  <sheetProtection sheet="1" objects="1" scenarios="1"/>
  <customSheetViews>
    <customSheetView guid="{1229FF16-6ED5-4DBA-B9FE-D3EE84024C57}" showRuler="0">
      <selection activeCell="A33" sqref="A33"/>
      <pageMargins left="0" right="0" top="0" bottom="0" header="0" footer="0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Collin County IDPA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cp:keywords/>
  <dc:description>Free for use by all IDPA clubs. Tested, but use at your own risk. Info at http://www.ccidpa.org/scoring/spreadsheets.html</dc:description>
  <cp:lastModifiedBy>alex dye</cp:lastModifiedBy>
  <cp:revision>1</cp:revision>
  <dcterms:created xsi:type="dcterms:W3CDTF">2001-08-02T04:21:03Z</dcterms:created>
  <dcterms:modified xsi:type="dcterms:W3CDTF">2017-04-10T14:36:51Z</dcterms:modified>
  <cp:category/>
  <cp:contentStatus/>
</cp:coreProperties>
</file>